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mailDOLAS\Desktop\"/>
    </mc:Choice>
  </mc:AlternateContent>
  <bookViews>
    <workbookView xWindow="0" yWindow="0" windowWidth="28800" windowHeight="11175"/>
  </bookViews>
  <sheets>
    <sheet name="Genel" sheetId="1" r:id="rId1"/>
  </sheets>
  <externalReferences>
    <externalReference r:id="rId2"/>
  </externalReferences>
  <definedNames>
    <definedName name="__1Tablo_Adı">"Dummy"</definedName>
    <definedName name="_1Tablo_Adı">"Dummy"</definedName>
    <definedName name="_xlnm._FilterDatabase" localSheetId="0" hidden="1">Genel!$B$8:$AZ$50</definedName>
    <definedName name="AO">#REF!</definedName>
    <definedName name="DEVAM">#REF!</definedName>
    <definedName name="f">#REF!</definedName>
    <definedName name="iiee">#REF!</definedName>
    <definedName name="İLLER">#REF!</definedName>
    <definedName name="ntm">#REF!</definedName>
    <definedName name="Ram.">#REF!</definedName>
    <definedName name="Ramm">#REF!</definedName>
    <definedName name="Rammm">#REF!</definedName>
    <definedName name="remm">#REF!</definedName>
    <definedName name="rn">#REF!</definedName>
    <definedName name="rrrr">#REF!</definedName>
    <definedName name="rrrrrrrrrrrrrr">#REF!</definedName>
    <definedName name="rs">#REF!</definedName>
    <definedName name="ssss">#REF!</definedName>
    <definedName name="TAB.">#REF!</definedName>
    <definedName name="uiea">#REF!</definedName>
    <definedName name="X">#REF!</definedName>
    <definedName name="y">#REF!</definedName>
    <definedName name="_xlnm.Print_Area" localSheetId="0">Genel!$B$2:$DZ$50</definedName>
    <definedName name="YILLAR">#REF!</definedName>
    <definedName name="YILLAR.">#REF!</definedName>
    <definedName name="yıllar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B63" i="1"/>
  <c r="C62" i="1"/>
  <c r="C59" i="1"/>
  <c r="C57" i="1"/>
  <c r="C56" i="1"/>
  <c r="C55" i="1"/>
  <c r="C54" i="1"/>
  <c r="B53" i="1"/>
  <c r="C61" i="1" s="1"/>
  <c r="CZ42" i="1"/>
  <c r="CY42" i="1"/>
  <c r="DY42" i="1" s="1"/>
  <c r="CX42" i="1"/>
  <c r="CV42" i="1"/>
  <c r="CU42" i="1"/>
  <c r="CT42" i="1"/>
  <c r="CS42" i="1"/>
  <c r="CR42" i="1"/>
  <c r="CQ42" i="1"/>
  <c r="CO42" i="1"/>
  <c r="CN42" i="1"/>
  <c r="CB42" i="1"/>
  <c r="CA42" i="1"/>
  <c r="BZ42" i="1"/>
  <c r="BW42" i="1" s="1"/>
  <c r="BY42" i="1"/>
  <c r="BX42" i="1"/>
  <c r="BU42" i="1"/>
  <c r="BV42" i="1" s="1"/>
  <c r="BT42" i="1"/>
  <c r="BQ42" i="1" s="1"/>
  <c r="BS42" i="1"/>
  <c r="CF42" i="1" s="1"/>
  <c r="BR42" i="1"/>
  <c r="BP42" i="1"/>
  <c r="BO42" i="1"/>
  <c r="BN42" i="1"/>
  <c r="BM42" i="1"/>
  <c r="BJ42" i="1" s="1"/>
  <c r="BL42" i="1"/>
  <c r="CL42" i="1" s="1"/>
  <c r="BK42" i="1"/>
  <c r="CK42" i="1" s="1"/>
  <c r="BH42" i="1"/>
  <c r="CH42" i="1" s="1"/>
  <c r="CI42" i="1" s="1"/>
  <c r="BG42" i="1"/>
  <c r="CG42" i="1" s="1"/>
  <c r="BF42" i="1"/>
  <c r="BE42" i="1"/>
  <c r="CE42" i="1" s="1"/>
  <c r="BD42" i="1"/>
  <c r="BC42" i="1"/>
  <c r="BB42" i="1"/>
  <c r="BA42" i="1"/>
  <c r="DM41" i="1"/>
  <c r="DL41" i="1"/>
  <c r="DK41" i="1"/>
  <c r="DJ41" i="1"/>
  <c r="DI41" i="1"/>
  <c r="DH41" i="1"/>
  <c r="DG41" i="1"/>
  <c r="DF41" i="1"/>
  <c r="DE41" i="1"/>
  <c r="DB41" i="1"/>
  <c r="DD41" i="1" s="1"/>
  <c r="DA41" i="1"/>
  <c r="DC41" i="1" s="1"/>
  <c r="CZ41" i="1"/>
  <c r="DZ41" i="1" s="1"/>
  <c r="DW41" i="1" s="1"/>
  <c r="CY41" i="1"/>
  <c r="DY41" i="1" s="1"/>
  <c r="CX41" i="1"/>
  <c r="DX41" i="1" s="1"/>
  <c r="CU41" i="1"/>
  <c r="CV41" i="1" s="1"/>
  <c r="CT41" i="1"/>
  <c r="DT41" i="1" s="1"/>
  <c r="CS41" i="1"/>
  <c r="DS41" i="1" s="1"/>
  <c r="CR41" i="1"/>
  <c r="DR41" i="1" s="1"/>
  <c r="CP41" i="1"/>
  <c r="CO41" i="1"/>
  <c r="DO41" i="1" s="1"/>
  <c r="DQ41" i="1" s="1"/>
  <c r="CN41" i="1"/>
  <c r="DN41" i="1" s="1"/>
  <c r="DP41" i="1" s="1"/>
  <c r="BZ41" i="1"/>
  <c r="BW41" i="1" s="1"/>
  <c r="BY41" i="1"/>
  <c r="BX41" i="1"/>
  <c r="BU41" i="1"/>
  <c r="BV41" i="1" s="1"/>
  <c r="BT41" i="1"/>
  <c r="BS41" i="1"/>
  <c r="BR41" i="1"/>
  <c r="BO41" i="1"/>
  <c r="BQ41" i="1" s="1"/>
  <c r="BN41" i="1"/>
  <c r="BP41" i="1" s="1"/>
  <c r="BM41" i="1"/>
  <c r="CM41" i="1" s="1"/>
  <c r="CJ41" i="1" s="1"/>
  <c r="BL41" i="1"/>
  <c r="CL41" i="1" s="1"/>
  <c r="BK41" i="1"/>
  <c r="CK41" i="1" s="1"/>
  <c r="BH41" i="1"/>
  <c r="CH41" i="1" s="1"/>
  <c r="CI41" i="1" s="1"/>
  <c r="BG41" i="1"/>
  <c r="CG41" i="1" s="1"/>
  <c r="BF41" i="1"/>
  <c r="CF41" i="1" s="1"/>
  <c r="BE41" i="1"/>
  <c r="CE41" i="1" s="1"/>
  <c r="BB41" i="1"/>
  <c r="CB41" i="1" s="1"/>
  <c r="BA41" i="1"/>
  <c r="CA41" i="1" s="1"/>
  <c r="CC41" i="1" s="1"/>
  <c r="AZ41" i="1"/>
  <c r="AW41" i="1" s="1"/>
  <c r="AY41" i="1"/>
  <c r="AX41" i="1"/>
  <c r="AU41" i="1"/>
  <c r="AV41" i="1" s="1"/>
  <c r="AT41" i="1"/>
  <c r="AS41" i="1"/>
  <c r="AR41" i="1"/>
  <c r="AQ41" i="1"/>
  <c r="AP41" i="1"/>
  <c r="AO41" i="1"/>
  <c r="AN41" i="1"/>
  <c r="AJ41" i="1"/>
  <c r="AI41" i="1"/>
  <c r="AD41" i="1"/>
  <c r="AC41" i="1"/>
  <c r="Z41" i="1"/>
  <c r="W41" i="1" s="1"/>
  <c r="Y41" i="1"/>
  <c r="X41" i="1"/>
  <c r="U41" i="1"/>
  <c r="V41" i="1" s="1"/>
  <c r="T41" i="1"/>
  <c r="S41" i="1"/>
  <c r="R41" i="1"/>
  <c r="O41" i="1"/>
  <c r="Q41" i="1" s="1"/>
  <c r="N41" i="1"/>
  <c r="P41" i="1" s="1"/>
  <c r="F41" i="1"/>
  <c r="DM40" i="1"/>
  <c r="DJ40" i="1" s="1"/>
  <c r="DL40" i="1"/>
  <c r="DL42" i="1" s="1"/>
  <c r="DK40" i="1"/>
  <c r="DK42" i="1" s="1"/>
  <c r="DX42" i="1" s="1"/>
  <c r="DI40" i="1"/>
  <c r="DH40" i="1"/>
  <c r="DH42" i="1" s="1"/>
  <c r="DI42" i="1" s="1"/>
  <c r="DG40" i="1"/>
  <c r="DG42" i="1" s="1"/>
  <c r="DT42" i="1" s="1"/>
  <c r="DF40" i="1"/>
  <c r="DF42" i="1" s="1"/>
  <c r="DE40" i="1"/>
  <c r="DE42" i="1" s="1"/>
  <c r="DD40" i="1"/>
  <c r="DC40" i="1"/>
  <c r="DB40" i="1"/>
  <c r="DB42" i="1" s="1"/>
  <c r="DA40" i="1"/>
  <c r="DA42" i="1" s="1"/>
  <c r="DC42" i="1" s="1"/>
  <c r="CZ40" i="1"/>
  <c r="DZ40" i="1" s="1"/>
  <c r="DW40" i="1" s="1"/>
  <c r="CY40" i="1"/>
  <c r="DY40" i="1" s="1"/>
  <c r="CX40" i="1"/>
  <c r="DX40" i="1" s="1"/>
  <c r="CW40" i="1"/>
  <c r="CV40" i="1"/>
  <c r="CU40" i="1"/>
  <c r="DU40" i="1" s="1"/>
  <c r="DV40" i="1" s="1"/>
  <c r="CT40" i="1"/>
  <c r="DT40" i="1" s="1"/>
  <c r="CS40" i="1"/>
  <c r="DS40" i="1" s="1"/>
  <c r="CR40" i="1"/>
  <c r="DR40" i="1" s="1"/>
  <c r="CO40" i="1"/>
  <c r="DO40" i="1" s="1"/>
  <c r="CN40" i="1"/>
  <c r="DN40" i="1" s="1"/>
  <c r="DP40" i="1" s="1"/>
  <c r="BZ40" i="1"/>
  <c r="BY40" i="1"/>
  <c r="BX40" i="1"/>
  <c r="BW40" i="1"/>
  <c r="BU40" i="1"/>
  <c r="BV40" i="1" s="1"/>
  <c r="BT40" i="1"/>
  <c r="BS40" i="1"/>
  <c r="BR40" i="1"/>
  <c r="BQ40" i="1"/>
  <c r="BP40" i="1"/>
  <c r="BO40" i="1"/>
  <c r="BN40" i="1"/>
  <c r="BM40" i="1"/>
  <c r="BJ40" i="1" s="1"/>
  <c r="BL40" i="1"/>
  <c r="CL40" i="1" s="1"/>
  <c r="BK40" i="1"/>
  <c r="CK40" i="1" s="1"/>
  <c r="BH40" i="1"/>
  <c r="CH40" i="1" s="1"/>
  <c r="CI40" i="1" s="1"/>
  <c r="BG40" i="1"/>
  <c r="CG40" i="1" s="1"/>
  <c r="BF40" i="1"/>
  <c r="CF40" i="1" s="1"/>
  <c r="BE40" i="1"/>
  <c r="CE40" i="1" s="1"/>
  <c r="BB40" i="1"/>
  <c r="CB40" i="1" s="1"/>
  <c r="BA40" i="1"/>
  <c r="CA40" i="1" s="1"/>
  <c r="CC40" i="1" s="1"/>
  <c r="AZ40" i="1"/>
  <c r="AW40" i="1" s="1"/>
  <c r="AY40" i="1"/>
  <c r="AY42" i="1" s="1"/>
  <c r="AX40" i="1"/>
  <c r="AX42" i="1" s="1"/>
  <c r="AU40" i="1"/>
  <c r="AV40" i="1" s="1"/>
  <c r="AT40" i="1"/>
  <c r="AT42" i="1" s="1"/>
  <c r="T42" i="1" s="1"/>
  <c r="AS40" i="1"/>
  <c r="AS42" i="1" s="1"/>
  <c r="S42" i="1" s="1"/>
  <c r="AR40" i="1"/>
  <c r="R40" i="1" s="1"/>
  <c r="AP40" i="1"/>
  <c r="AO40" i="1"/>
  <c r="AO42" i="1" s="1"/>
  <c r="AN40" i="1"/>
  <c r="AN42" i="1" s="1"/>
  <c r="AM40" i="1"/>
  <c r="AM42" i="1" s="1"/>
  <c r="AL40" i="1"/>
  <c r="AL42" i="1" s="1"/>
  <c r="Y42" i="1" s="1"/>
  <c r="AK40" i="1"/>
  <c r="X40" i="1" s="1"/>
  <c r="AJ40" i="1"/>
  <c r="AH40" i="1"/>
  <c r="AH42" i="1" s="1"/>
  <c r="AG40" i="1"/>
  <c r="AG42" i="1" s="1"/>
  <c r="AF40" i="1"/>
  <c r="AF42" i="1" s="1"/>
  <c r="AE40" i="1"/>
  <c r="AE42" i="1" s="1"/>
  <c r="AC40" i="1"/>
  <c r="AB40" i="1"/>
  <c r="O40" i="1" s="1"/>
  <c r="Q40" i="1" s="1"/>
  <c r="AA40" i="1"/>
  <c r="AA42" i="1" s="1"/>
  <c r="Z40" i="1"/>
  <c r="W40" i="1" s="1"/>
  <c r="Y40" i="1"/>
  <c r="U40" i="1"/>
  <c r="V40" i="1" s="1"/>
  <c r="T40" i="1"/>
  <c r="N40" i="1"/>
  <c r="P40" i="1" s="1"/>
  <c r="L40" i="1"/>
  <c r="F40" i="1" s="1"/>
  <c r="K40" i="1"/>
  <c r="K42" i="1" s="1"/>
  <c r="J40" i="1"/>
  <c r="D40" i="1" s="1"/>
  <c r="CZ39" i="1"/>
  <c r="CY39" i="1"/>
  <c r="CX39" i="1"/>
  <c r="CW39" i="1"/>
  <c r="CU39" i="1"/>
  <c r="CV39" i="1" s="1"/>
  <c r="CT39" i="1"/>
  <c r="CS39" i="1"/>
  <c r="DS39" i="1" s="1"/>
  <c r="CR39" i="1"/>
  <c r="DR39" i="1" s="1"/>
  <c r="CP39" i="1"/>
  <c r="CO39" i="1"/>
  <c r="CN39" i="1"/>
  <c r="CH39" i="1"/>
  <c r="CI39" i="1" s="1"/>
  <c r="CG39" i="1"/>
  <c r="BZ39" i="1"/>
  <c r="BW39" i="1" s="1"/>
  <c r="BY39" i="1"/>
  <c r="BX39" i="1"/>
  <c r="BU39" i="1"/>
  <c r="BV39" i="1" s="1"/>
  <c r="BT39" i="1"/>
  <c r="BS39" i="1"/>
  <c r="BR39" i="1"/>
  <c r="BQ39" i="1"/>
  <c r="BO39" i="1"/>
  <c r="BN39" i="1"/>
  <c r="BP39" i="1" s="1"/>
  <c r="BM39" i="1"/>
  <c r="CM39" i="1" s="1"/>
  <c r="CJ39" i="1" s="1"/>
  <c r="BL39" i="1"/>
  <c r="CL39" i="1" s="1"/>
  <c r="BK39" i="1"/>
  <c r="CK39" i="1" s="1"/>
  <c r="BJ39" i="1"/>
  <c r="BI39" i="1"/>
  <c r="BH39" i="1"/>
  <c r="BG39" i="1"/>
  <c r="BF39" i="1"/>
  <c r="CF39" i="1" s="1"/>
  <c r="BE39" i="1"/>
  <c r="CE39" i="1" s="1"/>
  <c r="BB39" i="1"/>
  <c r="CB39" i="1" s="1"/>
  <c r="CD39" i="1" s="1"/>
  <c r="BA39" i="1"/>
  <c r="CA39" i="1" s="1"/>
  <c r="CC39" i="1" s="1"/>
  <c r="DX38" i="1"/>
  <c r="DO38" i="1"/>
  <c r="DM38" i="1"/>
  <c r="DJ38" i="1" s="1"/>
  <c r="DL38" i="1"/>
  <c r="DK38" i="1"/>
  <c r="DH38" i="1"/>
  <c r="DI38" i="1" s="1"/>
  <c r="DG38" i="1"/>
  <c r="DF38" i="1"/>
  <c r="DE38" i="1"/>
  <c r="DD38" i="1"/>
  <c r="DB38" i="1"/>
  <c r="DA38" i="1"/>
  <c r="DC38" i="1" s="1"/>
  <c r="CZ38" i="1"/>
  <c r="CW38" i="1" s="1"/>
  <c r="CY38" i="1"/>
  <c r="DY38" i="1" s="1"/>
  <c r="CX38" i="1"/>
  <c r="CU38" i="1"/>
  <c r="DU38" i="1" s="1"/>
  <c r="CT38" i="1"/>
  <c r="DT38" i="1" s="1"/>
  <c r="CS38" i="1"/>
  <c r="DS38" i="1" s="1"/>
  <c r="CR38" i="1"/>
  <c r="DR38" i="1" s="1"/>
  <c r="CQ38" i="1"/>
  <c r="CO38" i="1"/>
  <c r="CN38" i="1"/>
  <c r="DN38" i="1" s="1"/>
  <c r="BZ38" i="1"/>
  <c r="BW38" i="1" s="1"/>
  <c r="BY38" i="1"/>
  <c r="BX38" i="1"/>
  <c r="BU38" i="1"/>
  <c r="BV38" i="1" s="1"/>
  <c r="BT38" i="1"/>
  <c r="BQ38" i="1" s="1"/>
  <c r="BS38" i="1"/>
  <c r="BR38" i="1"/>
  <c r="BO38" i="1"/>
  <c r="BN38" i="1"/>
  <c r="BM38" i="1"/>
  <c r="BJ38" i="1" s="1"/>
  <c r="BL38" i="1"/>
  <c r="CL38" i="1" s="1"/>
  <c r="BK38" i="1"/>
  <c r="CK38" i="1" s="1"/>
  <c r="BH38" i="1"/>
  <c r="CH38" i="1" s="1"/>
  <c r="BG38" i="1"/>
  <c r="CG38" i="1" s="1"/>
  <c r="BF38" i="1"/>
  <c r="CF38" i="1" s="1"/>
  <c r="BE38" i="1"/>
  <c r="CE38" i="1" s="1"/>
  <c r="BD38" i="1"/>
  <c r="BC38" i="1"/>
  <c r="BB38" i="1"/>
  <c r="CB38" i="1" s="1"/>
  <c r="CD38" i="1" s="1"/>
  <c r="BA38" i="1"/>
  <c r="CA38" i="1" s="1"/>
  <c r="AZ38" i="1"/>
  <c r="AW38" i="1" s="1"/>
  <c r="AY38" i="1"/>
  <c r="AX38" i="1"/>
  <c r="AU38" i="1"/>
  <c r="U38" i="1" s="1"/>
  <c r="V38" i="1" s="1"/>
  <c r="AT38" i="1"/>
  <c r="AS38" i="1"/>
  <c r="AR38" i="1"/>
  <c r="AO38" i="1"/>
  <c r="AQ38" i="1" s="1"/>
  <c r="AN38" i="1"/>
  <c r="AP38" i="1" s="1"/>
  <c r="AJ38" i="1"/>
  <c r="AI38" i="1"/>
  <c r="AD38" i="1"/>
  <c r="AC38" i="1"/>
  <c r="Z38" i="1"/>
  <c r="Y38" i="1"/>
  <c r="X38" i="1"/>
  <c r="W38" i="1"/>
  <c r="T38" i="1"/>
  <c r="S38" i="1"/>
  <c r="R38" i="1"/>
  <c r="O38" i="1"/>
  <c r="Q38" i="1" s="1"/>
  <c r="N38" i="1"/>
  <c r="D38" i="1" s="1"/>
  <c r="F38" i="1"/>
  <c r="DM37" i="1"/>
  <c r="DJ37" i="1" s="1"/>
  <c r="DL37" i="1"/>
  <c r="DL39" i="1" s="1"/>
  <c r="DK37" i="1"/>
  <c r="DK39" i="1" s="1"/>
  <c r="DH37" i="1"/>
  <c r="DI37" i="1" s="1"/>
  <c r="DG37" i="1"/>
  <c r="DG39" i="1" s="1"/>
  <c r="DF37" i="1"/>
  <c r="DF39" i="1" s="1"/>
  <c r="DE37" i="1"/>
  <c r="DE39" i="1" s="1"/>
  <c r="DC37" i="1"/>
  <c r="DB37" i="1"/>
  <c r="DD37" i="1" s="1"/>
  <c r="DA37" i="1"/>
  <c r="DA39" i="1" s="1"/>
  <c r="CZ37" i="1"/>
  <c r="DZ37" i="1" s="1"/>
  <c r="CY37" i="1"/>
  <c r="DY37" i="1" s="1"/>
  <c r="CX37" i="1"/>
  <c r="DX37" i="1" s="1"/>
  <c r="CW37" i="1"/>
  <c r="CU37" i="1"/>
  <c r="CV37" i="1" s="1"/>
  <c r="CT37" i="1"/>
  <c r="DT37" i="1" s="1"/>
  <c r="CS37" i="1"/>
  <c r="DS37" i="1" s="1"/>
  <c r="CR37" i="1"/>
  <c r="DR37" i="1" s="1"/>
  <c r="CP37" i="1"/>
  <c r="CO37" i="1"/>
  <c r="DO37" i="1" s="1"/>
  <c r="CN37" i="1"/>
  <c r="DN37" i="1" s="1"/>
  <c r="BZ37" i="1"/>
  <c r="BW37" i="1" s="1"/>
  <c r="BY37" i="1"/>
  <c r="BX37" i="1"/>
  <c r="BU37" i="1"/>
  <c r="BV37" i="1" s="1"/>
  <c r="BT37" i="1"/>
  <c r="BS37" i="1"/>
  <c r="BR37" i="1"/>
  <c r="BQ37" i="1"/>
  <c r="BO37" i="1"/>
  <c r="BN37" i="1"/>
  <c r="BP37" i="1" s="1"/>
  <c r="BM37" i="1"/>
  <c r="CM37" i="1" s="1"/>
  <c r="CJ37" i="1" s="1"/>
  <c r="BL37" i="1"/>
  <c r="CL37" i="1" s="1"/>
  <c r="BK37" i="1"/>
  <c r="CK37" i="1" s="1"/>
  <c r="BH37" i="1"/>
  <c r="CH37" i="1" s="1"/>
  <c r="CI37" i="1" s="1"/>
  <c r="BG37" i="1"/>
  <c r="CG37" i="1" s="1"/>
  <c r="BF37" i="1"/>
  <c r="CF37" i="1" s="1"/>
  <c r="BE37" i="1"/>
  <c r="CE37" i="1" s="1"/>
  <c r="BB37" i="1"/>
  <c r="CB37" i="1" s="1"/>
  <c r="BA37" i="1"/>
  <c r="CA37" i="1" s="1"/>
  <c r="CC37" i="1" s="1"/>
  <c r="AZ37" i="1"/>
  <c r="AZ39" i="1" s="1"/>
  <c r="AY37" i="1"/>
  <c r="AY39" i="1" s="1"/>
  <c r="AX37" i="1"/>
  <c r="AX39" i="1" s="1"/>
  <c r="AU37" i="1"/>
  <c r="AV37" i="1" s="1"/>
  <c r="AT37" i="1"/>
  <c r="AT39" i="1" s="1"/>
  <c r="T39" i="1" s="1"/>
  <c r="AS37" i="1"/>
  <c r="AS39" i="1" s="1"/>
  <c r="S39" i="1" s="1"/>
  <c r="AR37" i="1"/>
  <c r="AR39" i="1" s="1"/>
  <c r="R39" i="1" s="1"/>
  <c r="AQ37" i="1"/>
  <c r="AP37" i="1"/>
  <c r="AO37" i="1"/>
  <c r="AO39" i="1" s="1"/>
  <c r="AN37" i="1"/>
  <c r="AN39" i="1" s="1"/>
  <c r="AP39" i="1" s="1"/>
  <c r="AM37" i="1"/>
  <c r="AM39" i="1" s="1"/>
  <c r="AL37" i="1"/>
  <c r="AL39" i="1" s="1"/>
  <c r="Y39" i="1" s="1"/>
  <c r="AK37" i="1"/>
  <c r="X37" i="1" s="1"/>
  <c r="AJ37" i="1"/>
  <c r="AH37" i="1"/>
  <c r="AI37" i="1" s="1"/>
  <c r="AG37" i="1"/>
  <c r="AG39" i="1" s="1"/>
  <c r="AF37" i="1"/>
  <c r="AF39" i="1" s="1"/>
  <c r="AE37" i="1"/>
  <c r="AE39" i="1" s="1"/>
  <c r="AB37" i="1"/>
  <c r="AB39" i="1" s="1"/>
  <c r="AA37" i="1"/>
  <c r="AA39" i="1" s="1"/>
  <c r="AC39" i="1" s="1"/>
  <c r="Z37" i="1"/>
  <c r="W37" i="1" s="1"/>
  <c r="Y37" i="1"/>
  <c r="U37" i="1"/>
  <c r="V37" i="1" s="1"/>
  <c r="T37" i="1"/>
  <c r="S37" i="1"/>
  <c r="R37" i="1"/>
  <c r="L37" i="1"/>
  <c r="L39" i="1" s="1"/>
  <c r="K37" i="1"/>
  <c r="K39" i="1" s="1"/>
  <c r="J37" i="1"/>
  <c r="J39" i="1" s="1"/>
  <c r="F37" i="1"/>
  <c r="CZ36" i="1"/>
  <c r="DZ36" i="1" s="1"/>
  <c r="DW36" i="1" s="1"/>
  <c r="CY36" i="1"/>
  <c r="CX36" i="1"/>
  <c r="CW36" i="1"/>
  <c r="CU36" i="1"/>
  <c r="CT36" i="1"/>
  <c r="DT36" i="1" s="1"/>
  <c r="CS36" i="1"/>
  <c r="CR36" i="1"/>
  <c r="CO36" i="1"/>
  <c r="CN36" i="1"/>
  <c r="BZ36" i="1"/>
  <c r="BW36" i="1" s="1"/>
  <c r="BY36" i="1"/>
  <c r="BX36" i="1"/>
  <c r="BU36" i="1"/>
  <c r="BV36" i="1" s="1"/>
  <c r="BT36" i="1"/>
  <c r="BS36" i="1"/>
  <c r="BR36" i="1"/>
  <c r="BQ36" i="1"/>
  <c r="BP36" i="1"/>
  <c r="BO36" i="1"/>
  <c r="BN36" i="1"/>
  <c r="BM36" i="1"/>
  <c r="BJ36" i="1" s="1"/>
  <c r="BL36" i="1"/>
  <c r="CL36" i="1" s="1"/>
  <c r="BK36" i="1"/>
  <c r="CK36" i="1" s="1"/>
  <c r="BH36" i="1"/>
  <c r="CH36" i="1" s="1"/>
  <c r="CI36" i="1" s="1"/>
  <c r="BG36" i="1"/>
  <c r="CG36" i="1" s="1"/>
  <c r="BF36" i="1"/>
  <c r="CF36" i="1" s="1"/>
  <c r="BE36" i="1"/>
  <c r="CE36" i="1" s="1"/>
  <c r="BD36" i="1"/>
  <c r="BB36" i="1"/>
  <c r="CB36" i="1" s="1"/>
  <c r="CD36" i="1" s="1"/>
  <c r="BA36" i="1"/>
  <c r="CA36" i="1" s="1"/>
  <c r="CC36" i="1" s="1"/>
  <c r="DM35" i="1"/>
  <c r="DJ35" i="1" s="1"/>
  <c r="DL35" i="1"/>
  <c r="DK35" i="1"/>
  <c r="DH35" i="1"/>
  <c r="DI35" i="1" s="1"/>
  <c r="DG35" i="1"/>
  <c r="DF35" i="1"/>
  <c r="DE35" i="1"/>
  <c r="DB35" i="1"/>
  <c r="DD35" i="1" s="1"/>
  <c r="DA35" i="1"/>
  <c r="DC35" i="1" s="1"/>
  <c r="CZ35" i="1"/>
  <c r="CW35" i="1" s="1"/>
  <c r="CY35" i="1"/>
  <c r="DY35" i="1" s="1"/>
  <c r="CX35" i="1"/>
  <c r="DX35" i="1" s="1"/>
  <c r="CU35" i="1"/>
  <c r="DU35" i="1" s="1"/>
  <c r="DV35" i="1" s="1"/>
  <c r="CT35" i="1"/>
  <c r="DT35" i="1" s="1"/>
  <c r="CS35" i="1"/>
  <c r="DS35" i="1" s="1"/>
  <c r="CR35" i="1"/>
  <c r="DR35" i="1" s="1"/>
  <c r="CO35" i="1"/>
  <c r="DO35" i="1" s="1"/>
  <c r="DQ35" i="1" s="1"/>
  <c r="CN35" i="1"/>
  <c r="DN35" i="1" s="1"/>
  <c r="DP35" i="1" s="1"/>
  <c r="BZ35" i="1"/>
  <c r="BY35" i="1"/>
  <c r="BX35" i="1"/>
  <c r="BU35" i="1"/>
  <c r="BV35" i="1" s="1"/>
  <c r="BT35" i="1"/>
  <c r="BW35" i="1" s="1"/>
  <c r="BS35" i="1"/>
  <c r="BR35" i="1"/>
  <c r="BO35" i="1"/>
  <c r="BQ35" i="1" s="1"/>
  <c r="BN35" i="1"/>
  <c r="BP35" i="1" s="1"/>
  <c r="BM35" i="1"/>
  <c r="BJ35" i="1" s="1"/>
  <c r="BL35" i="1"/>
  <c r="CL35" i="1" s="1"/>
  <c r="BK35" i="1"/>
  <c r="CK35" i="1" s="1"/>
  <c r="BH35" i="1"/>
  <c r="CH35" i="1" s="1"/>
  <c r="CI35" i="1" s="1"/>
  <c r="BG35" i="1"/>
  <c r="CG35" i="1" s="1"/>
  <c r="BF35" i="1"/>
  <c r="CF35" i="1" s="1"/>
  <c r="BE35" i="1"/>
  <c r="CE35" i="1" s="1"/>
  <c r="BD35" i="1"/>
  <c r="BC35" i="1"/>
  <c r="BB35" i="1"/>
  <c r="CB35" i="1" s="1"/>
  <c r="CD35" i="1" s="1"/>
  <c r="BA35" i="1"/>
  <c r="CA35" i="1" s="1"/>
  <c r="CC35" i="1" s="1"/>
  <c r="AZ35" i="1"/>
  <c r="AY35" i="1"/>
  <c r="AX35" i="1"/>
  <c r="AW35" i="1"/>
  <c r="AU35" i="1"/>
  <c r="AV35" i="1" s="1"/>
  <c r="AT35" i="1"/>
  <c r="AS35" i="1"/>
  <c r="AR35" i="1"/>
  <c r="AO35" i="1"/>
  <c r="AQ35" i="1" s="1"/>
  <c r="AN35" i="1"/>
  <c r="AP35" i="1" s="1"/>
  <c r="AJ35" i="1"/>
  <c r="AI35" i="1"/>
  <c r="AD35" i="1"/>
  <c r="AC35" i="1"/>
  <c r="Z35" i="1"/>
  <c r="W35" i="1" s="1"/>
  <c r="Y35" i="1"/>
  <c r="X35" i="1"/>
  <c r="U35" i="1"/>
  <c r="V35" i="1" s="1"/>
  <c r="T35" i="1"/>
  <c r="S35" i="1"/>
  <c r="R35" i="1"/>
  <c r="P35" i="1"/>
  <c r="O35" i="1"/>
  <c r="Q35" i="1" s="1"/>
  <c r="N35" i="1"/>
  <c r="D35" i="1" s="1"/>
  <c r="F35" i="1"/>
  <c r="DM34" i="1"/>
  <c r="DM36" i="1" s="1"/>
  <c r="DJ36" i="1" s="1"/>
  <c r="DL34" i="1"/>
  <c r="DL36" i="1" s="1"/>
  <c r="DK34" i="1"/>
  <c r="DK36" i="1" s="1"/>
  <c r="DH34" i="1"/>
  <c r="DI34" i="1" s="1"/>
  <c r="DG34" i="1"/>
  <c r="DG36" i="1" s="1"/>
  <c r="DF34" i="1"/>
  <c r="DF36" i="1" s="1"/>
  <c r="DE34" i="1"/>
  <c r="DE36" i="1" s="1"/>
  <c r="DB34" i="1"/>
  <c r="DD34" i="1" s="1"/>
  <c r="DA34" i="1"/>
  <c r="DC34" i="1" s="1"/>
  <c r="CZ34" i="1"/>
  <c r="CW34" i="1" s="1"/>
  <c r="CY34" i="1"/>
  <c r="DY34" i="1" s="1"/>
  <c r="CX34" i="1"/>
  <c r="DX34" i="1" s="1"/>
  <c r="CU34" i="1"/>
  <c r="DU34" i="1" s="1"/>
  <c r="CT34" i="1"/>
  <c r="DT34" i="1" s="1"/>
  <c r="CS34" i="1"/>
  <c r="DS34" i="1" s="1"/>
  <c r="CR34" i="1"/>
  <c r="DR34" i="1" s="1"/>
  <c r="CQ34" i="1"/>
  <c r="CO34" i="1"/>
  <c r="DO34" i="1" s="1"/>
  <c r="CN34" i="1"/>
  <c r="DN34" i="1" s="1"/>
  <c r="DP34" i="1" s="1"/>
  <c r="BZ34" i="1"/>
  <c r="BW34" i="1" s="1"/>
  <c r="BY34" i="1"/>
  <c r="BX34" i="1"/>
  <c r="BU34" i="1"/>
  <c r="BV34" i="1" s="1"/>
  <c r="BT34" i="1"/>
  <c r="BS34" i="1"/>
  <c r="BR34" i="1"/>
  <c r="BQ34" i="1"/>
  <c r="BO34" i="1"/>
  <c r="BN34" i="1"/>
  <c r="BP34" i="1" s="1"/>
  <c r="BM34" i="1"/>
  <c r="CM34" i="1" s="1"/>
  <c r="CJ34" i="1" s="1"/>
  <c r="BL34" i="1"/>
  <c r="CL34" i="1" s="1"/>
  <c r="BK34" i="1"/>
  <c r="CK34" i="1" s="1"/>
  <c r="BI34" i="1"/>
  <c r="BH34" i="1"/>
  <c r="CH34" i="1" s="1"/>
  <c r="CI34" i="1" s="1"/>
  <c r="BG34" i="1"/>
  <c r="CG34" i="1" s="1"/>
  <c r="BF34" i="1"/>
  <c r="CF34" i="1" s="1"/>
  <c r="BE34" i="1"/>
  <c r="CE34" i="1" s="1"/>
  <c r="BD34" i="1"/>
  <c r="BB34" i="1"/>
  <c r="CB34" i="1" s="1"/>
  <c r="CD34" i="1" s="1"/>
  <c r="BA34" i="1"/>
  <c r="CA34" i="1" s="1"/>
  <c r="CC34" i="1" s="1"/>
  <c r="AZ34" i="1"/>
  <c r="AZ36" i="1" s="1"/>
  <c r="AW36" i="1" s="1"/>
  <c r="AY34" i="1"/>
  <c r="AY36" i="1" s="1"/>
  <c r="AX34" i="1"/>
  <c r="AX36" i="1" s="1"/>
  <c r="AW34" i="1"/>
  <c r="AV34" i="1"/>
  <c r="AU34" i="1"/>
  <c r="AU36" i="1" s="1"/>
  <c r="AT34" i="1"/>
  <c r="AT36" i="1" s="1"/>
  <c r="T36" i="1" s="1"/>
  <c r="AS34" i="1"/>
  <c r="AS36" i="1" s="1"/>
  <c r="S36" i="1" s="1"/>
  <c r="AR34" i="1"/>
  <c r="AR36" i="1" s="1"/>
  <c r="R36" i="1" s="1"/>
  <c r="AP34" i="1"/>
  <c r="AO34" i="1"/>
  <c r="AO36" i="1" s="1"/>
  <c r="AQ36" i="1" s="1"/>
  <c r="AN34" i="1"/>
  <c r="AN36" i="1" s="1"/>
  <c r="AP36" i="1" s="1"/>
  <c r="AM34" i="1"/>
  <c r="AM36" i="1" s="1"/>
  <c r="AL34" i="1"/>
  <c r="AL36" i="1" s="1"/>
  <c r="Y36" i="1" s="1"/>
  <c r="AK34" i="1"/>
  <c r="AK36" i="1" s="1"/>
  <c r="X36" i="1" s="1"/>
  <c r="AH34" i="1"/>
  <c r="AH36" i="1" s="1"/>
  <c r="AI36" i="1" s="1"/>
  <c r="AG34" i="1"/>
  <c r="AG36" i="1" s="1"/>
  <c r="AF34" i="1"/>
  <c r="AF36" i="1" s="1"/>
  <c r="AE34" i="1"/>
  <c r="AE36" i="1" s="1"/>
  <c r="AC34" i="1"/>
  <c r="AB34" i="1"/>
  <c r="AB36" i="1" s="1"/>
  <c r="AA34" i="1"/>
  <c r="AA36" i="1" s="1"/>
  <c r="Z34" i="1"/>
  <c r="W34" i="1" s="1"/>
  <c r="Y34" i="1"/>
  <c r="U34" i="1"/>
  <c r="V34" i="1" s="1"/>
  <c r="T34" i="1"/>
  <c r="R34" i="1"/>
  <c r="Q34" i="1"/>
  <c r="O34" i="1"/>
  <c r="L34" i="1"/>
  <c r="L36" i="1" s="1"/>
  <c r="K34" i="1"/>
  <c r="K36" i="1" s="1"/>
  <c r="J34" i="1"/>
  <c r="J36" i="1" s="1"/>
  <c r="DS31" i="1"/>
  <c r="DO31" i="1"/>
  <c r="DN31" i="1"/>
  <c r="DM31" i="1"/>
  <c r="DJ31" i="1" s="1"/>
  <c r="DL31" i="1"/>
  <c r="DK31" i="1"/>
  <c r="DX31" i="1" s="1"/>
  <c r="DH31" i="1"/>
  <c r="DI31" i="1" s="1"/>
  <c r="DG31" i="1"/>
  <c r="DF31" i="1"/>
  <c r="DE31" i="1"/>
  <c r="DD31" i="1"/>
  <c r="DC31" i="1"/>
  <c r="DB31" i="1"/>
  <c r="DA31" i="1"/>
  <c r="CZ31" i="1"/>
  <c r="CW31" i="1" s="1"/>
  <c r="CY31" i="1"/>
  <c r="DY31" i="1" s="1"/>
  <c r="CX31" i="1"/>
  <c r="CU31" i="1"/>
  <c r="U31" i="1" s="1"/>
  <c r="CT31" i="1"/>
  <c r="DT31" i="1" s="1"/>
  <c r="DP31" i="1" s="1"/>
  <c r="CS31" i="1"/>
  <c r="CR31" i="1"/>
  <c r="DR31" i="1" s="1"/>
  <c r="CQ31" i="1"/>
  <c r="CP31" i="1"/>
  <c r="CO31" i="1"/>
  <c r="CN31" i="1"/>
  <c r="CM31" i="1"/>
  <c r="CE31" i="1"/>
  <c r="BZ31" i="1"/>
  <c r="BY31" i="1"/>
  <c r="BX31" i="1"/>
  <c r="BW31" i="1"/>
  <c r="BU31" i="1"/>
  <c r="BV31" i="1" s="1"/>
  <c r="BT31" i="1"/>
  <c r="BS31" i="1"/>
  <c r="BR31" i="1"/>
  <c r="BO31" i="1"/>
  <c r="CB31" i="1" s="1"/>
  <c r="BN31" i="1"/>
  <c r="BP31" i="1" s="1"/>
  <c r="BM31" i="1"/>
  <c r="BL31" i="1"/>
  <c r="CL31" i="1" s="1"/>
  <c r="BK31" i="1"/>
  <c r="CK31" i="1" s="1"/>
  <c r="BH31" i="1"/>
  <c r="CH31" i="1" s="1"/>
  <c r="BG31" i="1"/>
  <c r="BD31" i="1" s="1"/>
  <c r="BF31" i="1"/>
  <c r="CF31" i="1" s="1"/>
  <c r="BE31" i="1"/>
  <c r="BB31" i="1"/>
  <c r="BA31" i="1"/>
  <c r="CA31" i="1" s="1"/>
  <c r="AZ31" i="1"/>
  <c r="AW31" i="1" s="1"/>
  <c r="AY31" i="1"/>
  <c r="AX31" i="1"/>
  <c r="AV31" i="1"/>
  <c r="AU31" i="1"/>
  <c r="AT31" i="1"/>
  <c r="AS31" i="1"/>
  <c r="AR31" i="1"/>
  <c r="AQ31" i="1"/>
  <c r="AO31" i="1"/>
  <c r="AN31" i="1"/>
  <c r="AP31" i="1" s="1"/>
  <c r="AJ31" i="1"/>
  <c r="AI31" i="1"/>
  <c r="AD31" i="1"/>
  <c r="AC31" i="1"/>
  <c r="Z31" i="1"/>
  <c r="X31" i="1"/>
  <c r="S31" i="1"/>
  <c r="R31" i="1"/>
  <c r="O31" i="1"/>
  <c r="N31" i="1"/>
  <c r="DY30" i="1"/>
  <c r="DM30" i="1"/>
  <c r="DM32" i="1" s="1"/>
  <c r="DL30" i="1"/>
  <c r="DL32" i="1" s="1"/>
  <c r="DK30" i="1"/>
  <c r="DK32" i="1" s="1"/>
  <c r="DI30" i="1"/>
  <c r="DH30" i="1"/>
  <c r="DH32" i="1" s="1"/>
  <c r="DI32" i="1" s="1"/>
  <c r="DG30" i="1"/>
  <c r="DG32" i="1" s="1"/>
  <c r="DF30" i="1"/>
  <c r="DF32" i="1" s="1"/>
  <c r="DE30" i="1"/>
  <c r="DE32" i="1" s="1"/>
  <c r="DD30" i="1"/>
  <c r="DB30" i="1"/>
  <c r="DB32" i="1" s="1"/>
  <c r="DD32" i="1" s="1"/>
  <c r="DA30" i="1"/>
  <c r="DN30" i="1" s="1"/>
  <c r="CZ30" i="1"/>
  <c r="DZ30" i="1" s="1"/>
  <c r="CY30" i="1"/>
  <c r="CY32" i="1" s="1"/>
  <c r="CX30" i="1"/>
  <c r="CX32" i="1" s="1"/>
  <c r="CW30" i="1"/>
  <c r="CV30" i="1"/>
  <c r="CU30" i="1"/>
  <c r="DU30" i="1" s="1"/>
  <c r="CT30" i="1"/>
  <c r="DT30" i="1" s="1"/>
  <c r="DT32" i="1" s="1"/>
  <c r="CS30" i="1"/>
  <c r="DS30" i="1" s="1"/>
  <c r="DS32" i="1" s="1"/>
  <c r="CR30" i="1"/>
  <c r="DR30" i="1" s="1"/>
  <c r="DR32" i="1" s="1"/>
  <c r="CP30" i="1"/>
  <c r="CO30" i="1"/>
  <c r="DO30" i="1" s="1"/>
  <c r="CN30" i="1"/>
  <c r="CN32" i="1" s="1"/>
  <c r="CK30" i="1"/>
  <c r="BZ30" i="1"/>
  <c r="BZ32" i="1" s="1"/>
  <c r="BY30" i="1"/>
  <c r="BY32" i="1" s="1"/>
  <c r="BX30" i="1"/>
  <c r="BX32" i="1" s="1"/>
  <c r="BU30" i="1"/>
  <c r="CH30" i="1" s="1"/>
  <c r="BT30" i="1"/>
  <c r="BT32" i="1" s="1"/>
  <c r="BS30" i="1"/>
  <c r="BS32" i="1" s="1"/>
  <c r="BR30" i="1"/>
  <c r="BR32" i="1" s="1"/>
  <c r="BQ30" i="1"/>
  <c r="BP30" i="1"/>
  <c r="BO30" i="1"/>
  <c r="BO32" i="1" s="1"/>
  <c r="BQ32" i="1" s="1"/>
  <c r="BN30" i="1"/>
  <c r="BN32" i="1" s="1"/>
  <c r="BP32" i="1" s="1"/>
  <c r="BM30" i="1"/>
  <c r="BJ30" i="1" s="1"/>
  <c r="BL30" i="1"/>
  <c r="CL30" i="1" s="1"/>
  <c r="BK30" i="1"/>
  <c r="BK32" i="1" s="1"/>
  <c r="BH30" i="1"/>
  <c r="BI30" i="1" s="1"/>
  <c r="BG30" i="1"/>
  <c r="CG30" i="1" s="1"/>
  <c r="BF30" i="1"/>
  <c r="CF30" i="1" s="1"/>
  <c r="BE30" i="1"/>
  <c r="CE30" i="1" s="1"/>
  <c r="CE32" i="1" s="1"/>
  <c r="BB30" i="1"/>
  <c r="BB32" i="1" s="1"/>
  <c r="BA30" i="1"/>
  <c r="CA30" i="1" s="1"/>
  <c r="AZ30" i="1"/>
  <c r="AZ32" i="1" s="1"/>
  <c r="AY30" i="1"/>
  <c r="AY32" i="1" s="1"/>
  <c r="AX30" i="1"/>
  <c r="AX32" i="1" s="1"/>
  <c r="AW30" i="1"/>
  <c r="AU30" i="1"/>
  <c r="AU32" i="1" s="1"/>
  <c r="AT30" i="1"/>
  <c r="AT32" i="1" s="1"/>
  <c r="AS30" i="1"/>
  <c r="AS32" i="1" s="1"/>
  <c r="AR30" i="1"/>
  <c r="AR32" i="1" s="1"/>
  <c r="AO30" i="1"/>
  <c r="AQ30" i="1" s="1"/>
  <c r="AN30" i="1"/>
  <c r="AN32" i="1" s="1"/>
  <c r="AM30" i="1"/>
  <c r="AM32" i="1" s="1"/>
  <c r="AL30" i="1"/>
  <c r="AL32" i="1" s="1"/>
  <c r="AK30" i="1"/>
  <c r="AK33" i="1" s="1"/>
  <c r="AH30" i="1"/>
  <c r="AH33" i="1" s="1"/>
  <c r="AG30" i="1"/>
  <c r="AD30" i="1" s="1"/>
  <c r="AF30" i="1"/>
  <c r="AF33" i="1" s="1"/>
  <c r="AE30" i="1"/>
  <c r="AE32" i="1" s="1"/>
  <c r="AB30" i="1"/>
  <c r="O30" i="1" s="1"/>
  <c r="AA30" i="1"/>
  <c r="AA33" i="1" s="1"/>
  <c r="Y30" i="1"/>
  <c r="X30" i="1"/>
  <c r="X32" i="1" s="1"/>
  <c r="S30" i="1"/>
  <c r="S32" i="1" s="1"/>
  <c r="N30" i="1"/>
  <c r="N32" i="1" s="1"/>
  <c r="L30" i="1"/>
  <c r="L32" i="1" s="1"/>
  <c r="K30" i="1"/>
  <c r="K32" i="1" s="1"/>
  <c r="K33" i="1" s="1"/>
  <c r="J30" i="1"/>
  <c r="J32" i="1" s="1"/>
  <c r="D30" i="1"/>
  <c r="DS29" i="1"/>
  <c r="DM29" i="1"/>
  <c r="DM33" i="1" s="1"/>
  <c r="DL29" i="1"/>
  <c r="DL33" i="1" s="1"/>
  <c r="DK29" i="1"/>
  <c r="DK33" i="1" s="1"/>
  <c r="DH29" i="1"/>
  <c r="DI29" i="1" s="1"/>
  <c r="DG29" i="1"/>
  <c r="DG33" i="1" s="1"/>
  <c r="DF29" i="1"/>
  <c r="DF33" i="1" s="1"/>
  <c r="DE29" i="1"/>
  <c r="DE33" i="1" s="1"/>
  <c r="DD29" i="1"/>
  <c r="DC29" i="1"/>
  <c r="DB29" i="1"/>
  <c r="DB33" i="1" s="1"/>
  <c r="DD33" i="1" s="1"/>
  <c r="DA29" i="1"/>
  <c r="DA33" i="1" s="1"/>
  <c r="DC33" i="1" s="1"/>
  <c r="CZ29" i="1"/>
  <c r="CW29" i="1" s="1"/>
  <c r="CY29" i="1"/>
  <c r="DY29" i="1" s="1"/>
  <c r="DY33" i="1" s="1"/>
  <c r="CX29" i="1"/>
  <c r="DX29" i="1" s="1"/>
  <c r="CU29" i="1"/>
  <c r="CU33" i="1" s="1"/>
  <c r="CV33" i="1" s="1"/>
  <c r="CT29" i="1"/>
  <c r="CT33" i="1" s="1"/>
  <c r="CS29" i="1"/>
  <c r="CS33" i="1" s="1"/>
  <c r="CR29" i="1"/>
  <c r="CR33" i="1" s="1"/>
  <c r="CP29" i="1"/>
  <c r="CO29" i="1"/>
  <c r="CO33" i="1" s="1"/>
  <c r="CQ33" i="1" s="1"/>
  <c r="CN29" i="1"/>
  <c r="CN33" i="1" s="1"/>
  <c r="CP33" i="1" s="1"/>
  <c r="CM29" i="1"/>
  <c r="CE29" i="1"/>
  <c r="CE33" i="1" s="1"/>
  <c r="BZ29" i="1"/>
  <c r="BZ33" i="1" s="1"/>
  <c r="BY29" i="1"/>
  <c r="BY33" i="1" s="1"/>
  <c r="BX29" i="1"/>
  <c r="BX33" i="1" s="1"/>
  <c r="BW29" i="1"/>
  <c r="BU29" i="1"/>
  <c r="BU33" i="1" s="1"/>
  <c r="BV33" i="1" s="1"/>
  <c r="BT29" i="1"/>
  <c r="BT33" i="1" s="1"/>
  <c r="BS29" i="1"/>
  <c r="BS33" i="1" s="1"/>
  <c r="BR29" i="1"/>
  <c r="BR33" i="1" s="1"/>
  <c r="BO29" i="1"/>
  <c r="BO33" i="1" s="1"/>
  <c r="BN29" i="1"/>
  <c r="BN33" i="1" s="1"/>
  <c r="BM29" i="1"/>
  <c r="BM33" i="1" s="1"/>
  <c r="BJ33" i="1" s="1"/>
  <c r="BL29" i="1"/>
  <c r="BL33" i="1" s="1"/>
  <c r="BK29" i="1"/>
  <c r="CK29" i="1" s="1"/>
  <c r="CK33" i="1" s="1"/>
  <c r="BJ29" i="1"/>
  <c r="BH29" i="1"/>
  <c r="BH33" i="1" s="1"/>
  <c r="BG29" i="1"/>
  <c r="BG33" i="1" s="1"/>
  <c r="BF29" i="1"/>
  <c r="BF33" i="1" s="1"/>
  <c r="BE29" i="1"/>
  <c r="BE33" i="1" s="1"/>
  <c r="BD29" i="1"/>
  <c r="BB29" i="1"/>
  <c r="CB29" i="1" s="1"/>
  <c r="BA29" i="1"/>
  <c r="BA33" i="1" s="1"/>
  <c r="AZ29" i="1"/>
  <c r="AW29" i="1" s="1"/>
  <c r="AY29" i="1"/>
  <c r="AY33" i="1" s="1"/>
  <c r="AX29" i="1"/>
  <c r="AX33" i="1" s="1"/>
  <c r="AV29" i="1"/>
  <c r="AU29" i="1"/>
  <c r="AU33" i="1" s="1"/>
  <c r="AT29" i="1"/>
  <c r="AT33" i="1" s="1"/>
  <c r="AS29" i="1"/>
  <c r="AS33" i="1" s="1"/>
  <c r="AR29" i="1"/>
  <c r="AR33" i="1" s="1"/>
  <c r="AQ29" i="1"/>
  <c r="AO29" i="1"/>
  <c r="AO33" i="1" s="1"/>
  <c r="AN29" i="1"/>
  <c r="AN33" i="1" s="1"/>
  <c r="AP33" i="1" s="1"/>
  <c r="AJ29" i="1"/>
  <c r="AI29" i="1"/>
  <c r="AD29" i="1"/>
  <c r="AC29" i="1"/>
  <c r="Z29" i="1"/>
  <c r="Y29" i="1"/>
  <c r="X29" i="1"/>
  <c r="X33" i="1" s="1"/>
  <c r="U29" i="1"/>
  <c r="S29" i="1"/>
  <c r="S33" i="1" s="1"/>
  <c r="R29" i="1"/>
  <c r="O29" i="1"/>
  <c r="O33" i="1" s="1"/>
  <c r="N29" i="1"/>
  <c r="D29" i="1"/>
  <c r="CZ28" i="1"/>
  <c r="CW28" i="1" s="1"/>
  <c r="CY28" i="1"/>
  <c r="CX28" i="1"/>
  <c r="DX28" i="1" s="1"/>
  <c r="CV28" i="1"/>
  <c r="CU28" i="1"/>
  <c r="CT28" i="1"/>
  <c r="DT28" i="1" s="1"/>
  <c r="CS28" i="1"/>
  <c r="DS28" i="1" s="1"/>
  <c r="CR28" i="1"/>
  <c r="CP28" i="1"/>
  <c r="CO28" i="1"/>
  <c r="CN28" i="1"/>
  <c r="DN28" i="1" s="1"/>
  <c r="DP28" i="1" s="1"/>
  <c r="CK28" i="1"/>
  <c r="BZ28" i="1"/>
  <c r="BW28" i="1" s="1"/>
  <c r="BY28" i="1"/>
  <c r="BX28" i="1"/>
  <c r="BU28" i="1"/>
  <c r="BV28" i="1" s="1"/>
  <c r="BT28" i="1"/>
  <c r="BS28" i="1"/>
  <c r="BR28" i="1"/>
  <c r="BO28" i="1"/>
  <c r="BQ28" i="1" s="1"/>
  <c r="BN28" i="1"/>
  <c r="BP28" i="1" s="1"/>
  <c r="BM28" i="1"/>
  <c r="BJ28" i="1" s="1"/>
  <c r="BL28" i="1"/>
  <c r="CL28" i="1" s="1"/>
  <c r="BK28" i="1"/>
  <c r="BH28" i="1"/>
  <c r="CH28" i="1" s="1"/>
  <c r="CI28" i="1" s="1"/>
  <c r="BG28" i="1"/>
  <c r="CG28" i="1" s="1"/>
  <c r="BF28" i="1"/>
  <c r="CF28" i="1" s="1"/>
  <c r="BE28" i="1"/>
  <c r="CE28" i="1" s="1"/>
  <c r="BB28" i="1"/>
  <c r="CB28" i="1" s="1"/>
  <c r="BA28" i="1"/>
  <c r="CA28" i="1" s="1"/>
  <c r="CC28" i="1" s="1"/>
  <c r="DM27" i="1"/>
  <c r="DJ27" i="1" s="1"/>
  <c r="DL27" i="1"/>
  <c r="DK27" i="1"/>
  <c r="DH27" i="1"/>
  <c r="DI27" i="1" s="1"/>
  <c r="DG27" i="1"/>
  <c r="DF27" i="1"/>
  <c r="DE27" i="1"/>
  <c r="DD27" i="1"/>
  <c r="DC27" i="1"/>
  <c r="DB27" i="1"/>
  <c r="DA27" i="1"/>
  <c r="CZ27" i="1"/>
  <c r="CW27" i="1" s="1"/>
  <c r="CY27" i="1"/>
  <c r="DY27" i="1" s="1"/>
  <c r="CX27" i="1"/>
  <c r="DX27" i="1" s="1"/>
  <c r="CU27" i="1"/>
  <c r="DU27" i="1" s="1"/>
  <c r="CT27" i="1"/>
  <c r="DT27" i="1" s="1"/>
  <c r="CS27" i="1"/>
  <c r="DS27" i="1" s="1"/>
  <c r="CR27" i="1"/>
  <c r="DR27" i="1" s="1"/>
  <c r="CO27" i="1"/>
  <c r="DO27" i="1" s="1"/>
  <c r="CN27" i="1"/>
  <c r="DN27" i="1" s="1"/>
  <c r="BZ27" i="1"/>
  <c r="BY27" i="1"/>
  <c r="BX27" i="1"/>
  <c r="BW27" i="1"/>
  <c r="BU27" i="1"/>
  <c r="BV27" i="1" s="1"/>
  <c r="BT27" i="1"/>
  <c r="BS27" i="1"/>
  <c r="BR27" i="1"/>
  <c r="BP27" i="1"/>
  <c r="BO27" i="1"/>
  <c r="BQ27" i="1" s="1"/>
  <c r="BN27" i="1"/>
  <c r="BM27" i="1"/>
  <c r="CM27" i="1" s="1"/>
  <c r="BL27" i="1"/>
  <c r="CL27" i="1" s="1"/>
  <c r="BK27" i="1"/>
  <c r="CK27" i="1" s="1"/>
  <c r="BH27" i="1"/>
  <c r="CH27" i="1" s="1"/>
  <c r="BG27" i="1"/>
  <c r="BJ27" i="1" s="1"/>
  <c r="BF27" i="1"/>
  <c r="CF27" i="1" s="1"/>
  <c r="BE27" i="1"/>
  <c r="CE27" i="1" s="1"/>
  <c r="BB27" i="1"/>
  <c r="CB27" i="1" s="1"/>
  <c r="BA27" i="1"/>
  <c r="CA27" i="1" s="1"/>
  <c r="AZ27" i="1"/>
  <c r="AW27" i="1" s="1"/>
  <c r="AY27" i="1"/>
  <c r="AX27" i="1"/>
  <c r="AU27" i="1"/>
  <c r="AV27" i="1" s="1"/>
  <c r="AT27" i="1"/>
  <c r="AS27" i="1"/>
  <c r="AR27" i="1"/>
  <c r="AQ27" i="1"/>
  <c r="AO27" i="1"/>
  <c r="AN27" i="1"/>
  <c r="AP27" i="1" s="1"/>
  <c r="AJ27" i="1"/>
  <c r="AI27" i="1"/>
  <c r="AD27" i="1"/>
  <c r="AC27" i="1"/>
  <c r="Z27" i="1"/>
  <c r="W27" i="1" s="1"/>
  <c r="Y27" i="1"/>
  <c r="X27" i="1"/>
  <c r="U27" i="1"/>
  <c r="V27" i="1" s="1"/>
  <c r="T27" i="1"/>
  <c r="Q27" i="1" s="1"/>
  <c r="S27" i="1"/>
  <c r="R27" i="1"/>
  <c r="O27" i="1"/>
  <c r="N27" i="1"/>
  <c r="P27" i="1" s="1"/>
  <c r="F27" i="1"/>
  <c r="D27" i="1"/>
  <c r="DM26" i="1"/>
  <c r="DM28" i="1" s="1"/>
  <c r="DJ28" i="1" s="1"/>
  <c r="DL26" i="1"/>
  <c r="DL28" i="1" s="1"/>
  <c r="DY28" i="1" s="1"/>
  <c r="DK26" i="1"/>
  <c r="DK28" i="1" s="1"/>
  <c r="DH26" i="1"/>
  <c r="DI26" i="1" s="1"/>
  <c r="DG26" i="1"/>
  <c r="DG28" i="1" s="1"/>
  <c r="DF26" i="1"/>
  <c r="DF28" i="1" s="1"/>
  <c r="DE26" i="1"/>
  <c r="DE28" i="1" s="1"/>
  <c r="DD26" i="1"/>
  <c r="DC26" i="1"/>
  <c r="DB26" i="1"/>
  <c r="DB28" i="1" s="1"/>
  <c r="DD28" i="1" s="1"/>
  <c r="DA26" i="1"/>
  <c r="DA28" i="1" s="1"/>
  <c r="DC28" i="1" s="1"/>
  <c r="CZ26" i="1"/>
  <c r="CW26" i="1" s="1"/>
  <c r="CY26" i="1"/>
  <c r="DY26" i="1" s="1"/>
  <c r="CX26" i="1"/>
  <c r="DX26" i="1" s="1"/>
  <c r="CU26" i="1"/>
  <c r="DU26" i="1" s="1"/>
  <c r="DV26" i="1" s="1"/>
  <c r="CT26" i="1"/>
  <c r="DT26" i="1" s="1"/>
  <c r="CS26" i="1"/>
  <c r="DS26" i="1" s="1"/>
  <c r="CR26" i="1"/>
  <c r="DR26" i="1" s="1"/>
  <c r="CO26" i="1"/>
  <c r="DO26" i="1" s="1"/>
  <c r="CN26" i="1"/>
  <c r="DN26" i="1" s="1"/>
  <c r="DP26" i="1" s="1"/>
  <c r="BZ26" i="1"/>
  <c r="BY26" i="1"/>
  <c r="BX26" i="1"/>
  <c r="BU26" i="1"/>
  <c r="BT26" i="1"/>
  <c r="BQ26" i="1" s="1"/>
  <c r="BS26" i="1"/>
  <c r="BR26" i="1"/>
  <c r="BO26" i="1"/>
  <c r="BN26" i="1"/>
  <c r="BM26" i="1"/>
  <c r="CM26" i="1" s="1"/>
  <c r="BL26" i="1"/>
  <c r="CL26" i="1" s="1"/>
  <c r="BK26" i="1"/>
  <c r="BI26" i="1"/>
  <c r="BH26" i="1"/>
  <c r="CH26" i="1" s="1"/>
  <c r="BG26" i="1"/>
  <c r="BF26" i="1"/>
  <c r="CF26" i="1" s="1"/>
  <c r="BE26" i="1"/>
  <c r="CE26" i="1" s="1"/>
  <c r="BD26" i="1"/>
  <c r="BB26" i="1"/>
  <c r="CB26" i="1" s="1"/>
  <c r="BA26" i="1"/>
  <c r="CA26" i="1" s="1"/>
  <c r="AZ26" i="1"/>
  <c r="AZ28" i="1" s="1"/>
  <c r="AW28" i="1" s="1"/>
  <c r="AY26" i="1"/>
  <c r="AY28" i="1" s="1"/>
  <c r="AX26" i="1"/>
  <c r="AX28" i="1" s="1"/>
  <c r="AV26" i="1"/>
  <c r="AU26" i="1"/>
  <c r="AU28" i="1" s="1"/>
  <c r="AT26" i="1"/>
  <c r="AT28" i="1" s="1"/>
  <c r="T28" i="1" s="1"/>
  <c r="AS26" i="1"/>
  <c r="AS28" i="1" s="1"/>
  <c r="S28" i="1" s="1"/>
  <c r="AR26" i="1"/>
  <c r="AR28" i="1" s="1"/>
  <c r="R28" i="1" s="1"/>
  <c r="AQ26" i="1"/>
  <c r="AO26" i="1"/>
  <c r="AO28" i="1" s="1"/>
  <c r="AQ28" i="1" s="1"/>
  <c r="AN26" i="1"/>
  <c r="AN28" i="1" s="1"/>
  <c r="AP28" i="1" s="1"/>
  <c r="AM26" i="1"/>
  <c r="AM28" i="1" s="1"/>
  <c r="AL26" i="1"/>
  <c r="AL28" i="1" s="1"/>
  <c r="Y28" i="1" s="1"/>
  <c r="AK26" i="1"/>
  <c r="AK28" i="1" s="1"/>
  <c r="X28" i="1" s="1"/>
  <c r="AJ26" i="1"/>
  <c r="AI26" i="1"/>
  <c r="AH26" i="1"/>
  <c r="AH28" i="1" s="1"/>
  <c r="AI28" i="1" s="1"/>
  <c r="AG26" i="1"/>
  <c r="AG28" i="1" s="1"/>
  <c r="AF26" i="1"/>
  <c r="AF28" i="1" s="1"/>
  <c r="AE26" i="1"/>
  <c r="AE28" i="1" s="1"/>
  <c r="AC26" i="1"/>
  <c r="AB26" i="1"/>
  <c r="AB28" i="1" s="1"/>
  <c r="AA26" i="1"/>
  <c r="AA28" i="1" s="1"/>
  <c r="AC28" i="1" s="1"/>
  <c r="Z26" i="1"/>
  <c r="X26" i="1"/>
  <c r="U26" i="1"/>
  <c r="L26" i="1"/>
  <c r="L28" i="1" s="1"/>
  <c r="K26" i="1"/>
  <c r="K28" i="1" s="1"/>
  <c r="J26" i="1"/>
  <c r="J28" i="1" s="1"/>
  <c r="CZ25" i="1"/>
  <c r="CY25" i="1"/>
  <c r="DY25" i="1" s="1"/>
  <c r="CX25" i="1"/>
  <c r="DX25" i="1" s="1"/>
  <c r="CU25" i="1"/>
  <c r="CV25" i="1" s="1"/>
  <c r="CT25" i="1"/>
  <c r="CP25" i="1" s="1"/>
  <c r="CS25" i="1"/>
  <c r="CR25" i="1"/>
  <c r="CQ25" i="1"/>
  <c r="CO25" i="1"/>
  <c r="CN25" i="1"/>
  <c r="CL25" i="1"/>
  <c r="CI25" i="1"/>
  <c r="CH25" i="1"/>
  <c r="CG25" i="1"/>
  <c r="BZ25" i="1"/>
  <c r="CM25" i="1" s="1"/>
  <c r="CJ25" i="1" s="1"/>
  <c r="BY25" i="1"/>
  <c r="BX25" i="1"/>
  <c r="BV25" i="1"/>
  <c r="BU25" i="1"/>
  <c r="BT25" i="1"/>
  <c r="BS25" i="1"/>
  <c r="BR25" i="1"/>
  <c r="CE25" i="1" s="1"/>
  <c r="BQ25" i="1"/>
  <c r="BO25" i="1"/>
  <c r="BN25" i="1"/>
  <c r="CA25" i="1" s="1"/>
  <c r="CC25" i="1" s="1"/>
  <c r="BM25" i="1"/>
  <c r="BL25" i="1"/>
  <c r="BK25" i="1"/>
  <c r="CK25" i="1" s="1"/>
  <c r="BJ25" i="1"/>
  <c r="BI25" i="1"/>
  <c r="BH25" i="1"/>
  <c r="BG25" i="1"/>
  <c r="BF25" i="1"/>
  <c r="CF25" i="1" s="1"/>
  <c r="BE25" i="1"/>
  <c r="BC25" i="1"/>
  <c r="BB25" i="1"/>
  <c r="CB25" i="1" s="1"/>
  <c r="CD25" i="1" s="1"/>
  <c r="BA25" i="1"/>
  <c r="DX24" i="1"/>
  <c r="DT24" i="1"/>
  <c r="DQ24" i="1"/>
  <c r="DO24" i="1"/>
  <c r="DM24" i="1"/>
  <c r="DJ24" i="1" s="1"/>
  <c r="DL24" i="1"/>
  <c r="DY24" i="1" s="1"/>
  <c r="DK24" i="1"/>
  <c r="DI24" i="1"/>
  <c r="DH24" i="1"/>
  <c r="DG24" i="1"/>
  <c r="DF24" i="1"/>
  <c r="DE24" i="1"/>
  <c r="DD24" i="1"/>
  <c r="DB24" i="1"/>
  <c r="DA24" i="1"/>
  <c r="DC24" i="1" s="1"/>
  <c r="CZ24" i="1"/>
  <c r="DZ24" i="1" s="1"/>
  <c r="DW24" i="1" s="1"/>
  <c r="CY24" i="1"/>
  <c r="CX24" i="1"/>
  <c r="CV24" i="1"/>
  <c r="CU24" i="1"/>
  <c r="DU24" i="1" s="1"/>
  <c r="DV24" i="1" s="1"/>
  <c r="CT24" i="1"/>
  <c r="CS24" i="1"/>
  <c r="DS24" i="1" s="1"/>
  <c r="CR24" i="1"/>
  <c r="DR24" i="1" s="1"/>
  <c r="CQ24" i="1"/>
  <c r="CO24" i="1"/>
  <c r="CN24" i="1"/>
  <c r="N24" i="1" s="1"/>
  <c r="CF24" i="1"/>
  <c r="CB24" i="1"/>
  <c r="CA24" i="1"/>
  <c r="BZ24" i="1"/>
  <c r="BW24" i="1" s="1"/>
  <c r="BY24" i="1"/>
  <c r="BX24" i="1"/>
  <c r="CK24" i="1" s="1"/>
  <c r="BU24" i="1"/>
  <c r="BV24" i="1" s="1"/>
  <c r="BT24" i="1"/>
  <c r="BQ24" i="1" s="1"/>
  <c r="BS24" i="1"/>
  <c r="BR24" i="1"/>
  <c r="BP24" i="1"/>
  <c r="BO24" i="1"/>
  <c r="BN24" i="1"/>
  <c r="BM24" i="1"/>
  <c r="BJ24" i="1" s="1"/>
  <c r="BL24" i="1"/>
  <c r="CL24" i="1" s="1"/>
  <c r="BK24" i="1"/>
  <c r="BH24" i="1"/>
  <c r="CH24" i="1" s="1"/>
  <c r="BG24" i="1"/>
  <c r="CG24" i="1" s="1"/>
  <c r="CC24" i="1" s="1"/>
  <c r="BF24" i="1"/>
  <c r="BE24" i="1"/>
  <c r="CE24" i="1" s="1"/>
  <c r="BD24" i="1"/>
  <c r="BC24" i="1"/>
  <c r="BB24" i="1"/>
  <c r="BA24" i="1"/>
  <c r="AZ24" i="1"/>
  <c r="AW24" i="1" s="1"/>
  <c r="AY24" i="1"/>
  <c r="AX24" i="1"/>
  <c r="AU24" i="1"/>
  <c r="AV24" i="1" s="1"/>
  <c r="AT24" i="1"/>
  <c r="AS24" i="1"/>
  <c r="AR24" i="1"/>
  <c r="R24" i="1" s="1"/>
  <c r="AO24" i="1"/>
  <c r="AQ24" i="1" s="1"/>
  <c r="AN24" i="1"/>
  <c r="AP24" i="1" s="1"/>
  <c r="AJ24" i="1"/>
  <c r="AI24" i="1"/>
  <c r="AD24" i="1"/>
  <c r="AC24" i="1"/>
  <c r="X24" i="1"/>
  <c r="S24" i="1"/>
  <c r="O24" i="1"/>
  <c r="DZ23" i="1"/>
  <c r="DU23" i="1"/>
  <c r="DR23" i="1"/>
  <c r="DN23" i="1"/>
  <c r="DM23" i="1"/>
  <c r="DM25" i="1" s="1"/>
  <c r="DL23" i="1"/>
  <c r="DL25" i="1" s="1"/>
  <c r="DK23" i="1"/>
  <c r="DK25" i="1" s="1"/>
  <c r="DJ23" i="1"/>
  <c r="DH23" i="1"/>
  <c r="DH25" i="1" s="1"/>
  <c r="DG23" i="1"/>
  <c r="DG25" i="1" s="1"/>
  <c r="DF23" i="1"/>
  <c r="DF25" i="1" s="1"/>
  <c r="DS25" i="1" s="1"/>
  <c r="DE23" i="1"/>
  <c r="DE25" i="1" s="1"/>
  <c r="DR25" i="1" s="1"/>
  <c r="DC23" i="1"/>
  <c r="DB23" i="1"/>
  <c r="DO23" i="1" s="1"/>
  <c r="DA23" i="1"/>
  <c r="DA25" i="1" s="1"/>
  <c r="CZ23" i="1"/>
  <c r="CY23" i="1"/>
  <c r="DY23" i="1" s="1"/>
  <c r="CX23" i="1"/>
  <c r="DX23" i="1" s="1"/>
  <c r="CU23" i="1"/>
  <c r="CV23" i="1" s="1"/>
  <c r="CT23" i="1"/>
  <c r="CQ23" i="1" s="1"/>
  <c r="CS23" i="1"/>
  <c r="DS23" i="1" s="1"/>
  <c r="CR23" i="1"/>
  <c r="CO23" i="1"/>
  <c r="CN23" i="1"/>
  <c r="CL23" i="1"/>
  <c r="CI23" i="1"/>
  <c r="CH23" i="1"/>
  <c r="CG23" i="1"/>
  <c r="BZ23" i="1"/>
  <c r="BW23" i="1" s="1"/>
  <c r="BY23" i="1"/>
  <c r="BX23" i="1"/>
  <c r="BV23" i="1"/>
  <c r="BU23" i="1"/>
  <c r="BT23" i="1"/>
  <c r="BS23" i="1"/>
  <c r="BR23" i="1"/>
  <c r="BQ23" i="1"/>
  <c r="BO23" i="1"/>
  <c r="BN23" i="1"/>
  <c r="CA23" i="1" s="1"/>
  <c r="CC23" i="1" s="1"/>
  <c r="BM23" i="1"/>
  <c r="CM23" i="1" s="1"/>
  <c r="CJ23" i="1" s="1"/>
  <c r="BL23" i="1"/>
  <c r="BK23" i="1"/>
  <c r="CK23" i="1" s="1"/>
  <c r="BJ23" i="1"/>
  <c r="BI23" i="1"/>
  <c r="BH23" i="1"/>
  <c r="BG23" i="1"/>
  <c r="BF23" i="1"/>
  <c r="CF23" i="1" s="1"/>
  <c r="BE23" i="1"/>
  <c r="CE23" i="1" s="1"/>
  <c r="BC23" i="1"/>
  <c r="BB23" i="1"/>
  <c r="CB23" i="1" s="1"/>
  <c r="CD23" i="1" s="1"/>
  <c r="BA23" i="1"/>
  <c r="AZ23" i="1"/>
  <c r="AZ25" i="1" s="1"/>
  <c r="AY23" i="1"/>
  <c r="AY25" i="1" s="1"/>
  <c r="AX23" i="1"/>
  <c r="AX25" i="1" s="1"/>
  <c r="AU23" i="1"/>
  <c r="AV23" i="1" s="1"/>
  <c r="AT23" i="1"/>
  <c r="AT25" i="1" s="1"/>
  <c r="T25" i="1" s="1"/>
  <c r="AS23" i="1"/>
  <c r="AS25" i="1" s="1"/>
  <c r="S25" i="1" s="1"/>
  <c r="AR23" i="1"/>
  <c r="AR25" i="1" s="1"/>
  <c r="R25" i="1" s="1"/>
  <c r="AP23" i="1"/>
  <c r="AO23" i="1"/>
  <c r="AQ23" i="1" s="1"/>
  <c r="AN23" i="1"/>
  <c r="AN25" i="1" s="1"/>
  <c r="AM23" i="1"/>
  <c r="AM25" i="1" s="1"/>
  <c r="AL23" i="1"/>
  <c r="AL25" i="1" s="1"/>
  <c r="Y25" i="1" s="1"/>
  <c r="AK23" i="1"/>
  <c r="X23" i="1" s="1"/>
  <c r="AH23" i="1"/>
  <c r="AI23" i="1" s="1"/>
  <c r="AG23" i="1"/>
  <c r="AG25" i="1" s="1"/>
  <c r="AF23" i="1"/>
  <c r="AF25" i="1" s="1"/>
  <c r="AE23" i="1"/>
  <c r="AE25" i="1" s="1"/>
  <c r="AD23" i="1"/>
  <c r="AC23" i="1"/>
  <c r="AB23" i="1"/>
  <c r="AB25" i="1" s="1"/>
  <c r="AA23" i="1"/>
  <c r="AA25" i="1" s="1"/>
  <c r="AC25" i="1" s="1"/>
  <c r="Z23" i="1"/>
  <c r="R23" i="1"/>
  <c r="O23" i="1"/>
  <c r="L23" i="1"/>
  <c r="L25" i="1" s="1"/>
  <c r="K23" i="1"/>
  <c r="K25" i="1" s="1"/>
  <c r="J23" i="1"/>
  <c r="J25" i="1" s="1"/>
  <c r="F23" i="1"/>
  <c r="CZ22" i="1"/>
  <c r="CY22" i="1"/>
  <c r="CX22" i="1"/>
  <c r="CV22" i="1"/>
  <c r="CU22" i="1"/>
  <c r="CT22" i="1"/>
  <c r="CS22" i="1"/>
  <c r="CR22" i="1"/>
  <c r="CQ22" i="1"/>
  <c r="CO22" i="1"/>
  <c r="CN22" i="1"/>
  <c r="CF22" i="1"/>
  <c r="CB22" i="1"/>
  <c r="CA22" i="1"/>
  <c r="BZ22" i="1"/>
  <c r="BW22" i="1" s="1"/>
  <c r="BY22" i="1"/>
  <c r="BX22" i="1"/>
  <c r="CK22" i="1" s="1"/>
  <c r="BU22" i="1"/>
  <c r="BV22" i="1" s="1"/>
  <c r="BT22" i="1"/>
  <c r="BQ22" i="1" s="1"/>
  <c r="BS22" i="1"/>
  <c r="BR22" i="1"/>
  <c r="BP22" i="1"/>
  <c r="BO22" i="1"/>
  <c r="BN22" i="1"/>
  <c r="BM22" i="1"/>
  <c r="BJ22" i="1" s="1"/>
  <c r="BL22" i="1"/>
  <c r="CL22" i="1" s="1"/>
  <c r="BK22" i="1"/>
  <c r="BH22" i="1"/>
  <c r="CH22" i="1" s="1"/>
  <c r="CI22" i="1" s="1"/>
  <c r="BG22" i="1"/>
  <c r="CG22" i="1" s="1"/>
  <c r="CC22" i="1" s="1"/>
  <c r="BF22" i="1"/>
  <c r="BE22" i="1"/>
  <c r="CE22" i="1" s="1"/>
  <c r="BD22" i="1"/>
  <c r="BC22" i="1"/>
  <c r="BB22" i="1"/>
  <c r="BA22" i="1"/>
  <c r="DZ21" i="1"/>
  <c r="DW21" i="1" s="1"/>
  <c r="DY21" i="1"/>
  <c r="DR21" i="1"/>
  <c r="DN21" i="1"/>
  <c r="DP21" i="1" s="1"/>
  <c r="DM21" i="1"/>
  <c r="DL21" i="1"/>
  <c r="DK21" i="1"/>
  <c r="DJ21" i="1"/>
  <c r="DI21" i="1"/>
  <c r="DH21" i="1"/>
  <c r="DG21" i="1"/>
  <c r="DF21" i="1"/>
  <c r="DS21" i="1" s="1"/>
  <c r="DE21" i="1"/>
  <c r="DC21" i="1"/>
  <c r="DB21" i="1"/>
  <c r="DD21" i="1" s="1"/>
  <c r="DA21" i="1"/>
  <c r="CZ21" i="1"/>
  <c r="CW21" i="1" s="1"/>
  <c r="CY21" i="1"/>
  <c r="CX21" i="1"/>
  <c r="X21" i="1" s="1"/>
  <c r="CU21" i="1"/>
  <c r="CV21" i="1" s="1"/>
  <c r="CT21" i="1"/>
  <c r="DT21" i="1" s="1"/>
  <c r="CS21" i="1"/>
  <c r="CR21" i="1"/>
  <c r="CP21" i="1"/>
  <c r="CO21" i="1"/>
  <c r="DO21" i="1" s="1"/>
  <c r="DQ21" i="1" s="1"/>
  <c r="CN21" i="1"/>
  <c r="CL21" i="1"/>
  <c r="CK21" i="1"/>
  <c r="CH21" i="1"/>
  <c r="BZ21" i="1"/>
  <c r="CM21" i="1" s="1"/>
  <c r="BY21" i="1"/>
  <c r="BX21" i="1"/>
  <c r="BU21" i="1"/>
  <c r="BV21" i="1" s="1"/>
  <c r="BT21" i="1"/>
  <c r="BS21" i="1"/>
  <c r="BR21" i="1"/>
  <c r="CE21" i="1" s="1"/>
  <c r="BO21" i="1"/>
  <c r="BQ21" i="1" s="1"/>
  <c r="BN21" i="1"/>
  <c r="BP21" i="1" s="1"/>
  <c r="BM21" i="1"/>
  <c r="BL21" i="1"/>
  <c r="BK21" i="1"/>
  <c r="BJ21" i="1"/>
  <c r="BH21" i="1"/>
  <c r="BI21" i="1" s="1"/>
  <c r="BG21" i="1"/>
  <c r="BC21" i="1" s="1"/>
  <c r="BF21" i="1"/>
  <c r="CF21" i="1" s="1"/>
  <c r="BE21" i="1"/>
  <c r="BB21" i="1"/>
  <c r="CB21" i="1" s="1"/>
  <c r="BA21" i="1"/>
  <c r="CA21" i="1" s="1"/>
  <c r="AZ21" i="1"/>
  <c r="AY21" i="1"/>
  <c r="AX21" i="1"/>
  <c r="AU21" i="1"/>
  <c r="AV21" i="1" s="1"/>
  <c r="AT21" i="1"/>
  <c r="AQ21" i="1" s="1"/>
  <c r="AS21" i="1"/>
  <c r="AR21" i="1"/>
  <c r="AO21" i="1"/>
  <c r="AN21" i="1"/>
  <c r="AJ21" i="1"/>
  <c r="AI21" i="1"/>
  <c r="AD21" i="1"/>
  <c r="AC21" i="1"/>
  <c r="Z21" i="1"/>
  <c r="Y21" i="1"/>
  <c r="U21" i="1"/>
  <c r="R21" i="1"/>
  <c r="F21" i="1"/>
  <c r="DX20" i="1"/>
  <c r="DT20" i="1"/>
  <c r="DQ20" i="1" s="1"/>
  <c r="DO20" i="1"/>
  <c r="DM20" i="1"/>
  <c r="DJ20" i="1" s="1"/>
  <c r="DL20" i="1"/>
  <c r="DY20" i="1" s="1"/>
  <c r="DK20" i="1"/>
  <c r="DK22" i="1" s="1"/>
  <c r="DX22" i="1" s="1"/>
  <c r="DI20" i="1"/>
  <c r="DH20" i="1"/>
  <c r="DH22" i="1" s="1"/>
  <c r="DI22" i="1" s="1"/>
  <c r="DG20" i="1"/>
  <c r="DG22" i="1" s="1"/>
  <c r="DT22" i="1" s="1"/>
  <c r="DF20" i="1"/>
  <c r="DF22" i="1" s="1"/>
  <c r="DE20" i="1"/>
  <c r="DE22" i="1" s="1"/>
  <c r="DD20" i="1"/>
  <c r="DB20" i="1"/>
  <c r="DB22" i="1" s="1"/>
  <c r="DA20" i="1"/>
  <c r="DA22" i="1" s="1"/>
  <c r="CZ20" i="1"/>
  <c r="DZ20" i="1" s="1"/>
  <c r="DW20" i="1" s="1"/>
  <c r="CY20" i="1"/>
  <c r="CX20" i="1"/>
  <c r="CV20" i="1"/>
  <c r="CU20" i="1"/>
  <c r="DU20" i="1" s="1"/>
  <c r="DV20" i="1" s="1"/>
  <c r="CT20" i="1"/>
  <c r="CS20" i="1"/>
  <c r="DS20" i="1" s="1"/>
  <c r="CR20" i="1"/>
  <c r="DR20" i="1" s="1"/>
  <c r="CQ20" i="1"/>
  <c r="CO20" i="1"/>
  <c r="CN20" i="1"/>
  <c r="DN20" i="1" s="1"/>
  <c r="DP20" i="1" s="1"/>
  <c r="CF20" i="1"/>
  <c r="CB20" i="1"/>
  <c r="CA20" i="1"/>
  <c r="BZ20" i="1"/>
  <c r="BW20" i="1" s="1"/>
  <c r="BY20" i="1"/>
  <c r="BX20" i="1"/>
  <c r="CK20" i="1" s="1"/>
  <c r="BU20" i="1"/>
  <c r="BV20" i="1" s="1"/>
  <c r="BT20" i="1"/>
  <c r="BS20" i="1"/>
  <c r="BR20" i="1"/>
  <c r="BP20" i="1"/>
  <c r="BO20" i="1"/>
  <c r="BQ20" i="1" s="1"/>
  <c r="BN20" i="1"/>
  <c r="BM20" i="1"/>
  <c r="BJ20" i="1" s="1"/>
  <c r="BL20" i="1"/>
  <c r="CL20" i="1" s="1"/>
  <c r="BK20" i="1"/>
  <c r="BH20" i="1"/>
  <c r="CH20" i="1" s="1"/>
  <c r="CI20" i="1" s="1"/>
  <c r="BG20" i="1"/>
  <c r="CG20" i="1" s="1"/>
  <c r="CC20" i="1" s="1"/>
  <c r="BF20" i="1"/>
  <c r="BE20" i="1"/>
  <c r="CE20" i="1" s="1"/>
  <c r="BD20" i="1"/>
  <c r="BC20" i="1"/>
  <c r="BB20" i="1"/>
  <c r="BA20" i="1"/>
  <c r="AZ20" i="1"/>
  <c r="AW20" i="1" s="1"/>
  <c r="AY20" i="1"/>
  <c r="AY22" i="1" s="1"/>
  <c r="AX20" i="1"/>
  <c r="AX22" i="1" s="1"/>
  <c r="AU20" i="1"/>
  <c r="AV20" i="1" s="1"/>
  <c r="AT20" i="1"/>
  <c r="AT22" i="1" s="1"/>
  <c r="T22" i="1" s="1"/>
  <c r="AS20" i="1"/>
  <c r="AS22" i="1" s="1"/>
  <c r="S22" i="1" s="1"/>
  <c r="AR20" i="1"/>
  <c r="AO20" i="1"/>
  <c r="AO22" i="1" s="1"/>
  <c r="AQ22" i="1" s="1"/>
  <c r="AN20" i="1"/>
  <c r="AP20" i="1" s="1"/>
  <c r="AM20" i="1"/>
  <c r="Z20" i="1" s="1"/>
  <c r="AL20" i="1"/>
  <c r="AL22" i="1" s="1"/>
  <c r="Y22" i="1" s="1"/>
  <c r="AK20" i="1"/>
  <c r="AK22" i="1" s="1"/>
  <c r="X22" i="1" s="1"/>
  <c r="AH20" i="1"/>
  <c r="AH22" i="1" s="1"/>
  <c r="AI22" i="1" s="1"/>
  <c r="AG20" i="1"/>
  <c r="AG22" i="1" s="1"/>
  <c r="AF20" i="1"/>
  <c r="AF22" i="1" s="1"/>
  <c r="AE20" i="1"/>
  <c r="AE22" i="1" s="1"/>
  <c r="AB20" i="1"/>
  <c r="AA20" i="1"/>
  <c r="AC20" i="1" s="1"/>
  <c r="Y20" i="1"/>
  <c r="T20" i="1"/>
  <c r="L20" i="1"/>
  <c r="F20" i="1" s="1"/>
  <c r="K20" i="1"/>
  <c r="K22" i="1" s="1"/>
  <c r="J20" i="1"/>
  <c r="J22" i="1" s="1"/>
  <c r="DX17" i="1"/>
  <c r="DU17" i="1"/>
  <c r="DV17" i="1" s="1"/>
  <c r="DM17" i="1"/>
  <c r="DM18" i="1" s="1"/>
  <c r="DL17" i="1"/>
  <c r="DK17" i="1"/>
  <c r="DH17" i="1"/>
  <c r="DI17" i="1" s="1"/>
  <c r="DG17" i="1"/>
  <c r="DF17" i="1"/>
  <c r="DE17" i="1"/>
  <c r="DE18" i="1" s="1"/>
  <c r="DB17" i="1"/>
  <c r="DD17" i="1" s="1"/>
  <c r="DA17" i="1"/>
  <c r="DC17" i="1" s="1"/>
  <c r="CZ17" i="1"/>
  <c r="CY17" i="1"/>
  <c r="DY17" i="1" s="1"/>
  <c r="CX17" i="1"/>
  <c r="CW17" i="1"/>
  <c r="CU17" i="1"/>
  <c r="CV17" i="1" s="1"/>
  <c r="CT17" i="1"/>
  <c r="DT17" i="1" s="1"/>
  <c r="CS17" i="1"/>
  <c r="DS17" i="1" s="1"/>
  <c r="CR17" i="1"/>
  <c r="CO17" i="1"/>
  <c r="DO17" i="1" s="1"/>
  <c r="DQ17" i="1" s="1"/>
  <c r="CN17" i="1"/>
  <c r="DN17" i="1" s="1"/>
  <c r="DP17" i="1" s="1"/>
  <c r="CG17" i="1"/>
  <c r="CD17" i="1" s="1"/>
  <c r="CB17" i="1"/>
  <c r="BZ17" i="1"/>
  <c r="BY17" i="1"/>
  <c r="CL17" i="1" s="1"/>
  <c r="BX17" i="1"/>
  <c r="BV17" i="1"/>
  <c r="BU17" i="1"/>
  <c r="BT17" i="1"/>
  <c r="BW17" i="1" s="1"/>
  <c r="BS17" i="1"/>
  <c r="BR17" i="1"/>
  <c r="BQ17" i="1"/>
  <c r="BO17" i="1"/>
  <c r="BN17" i="1"/>
  <c r="BP17" i="1" s="1"/>
  <c r="BM17" i="1"/>
  <c r="CM17" i="1" s="1"/>
  <c r="CJ17" i="1" s="1"/>
  <c r="BL17" i="1"/>
  <c r="BK17" i="1"/>
  <c r="CK17" i="1" s="1"/>
  <c r="BI17" i="1"/>
  <c r="BH17" i="1"/>
  <c r="CH17" i="1" s="1"/>
  <c r="CI17" i="1" s="1"/>
  <c r="BG17" i="1"/>
  <c r="T17" i="1" s="1"/>
  <c r="BF17" i="1"/>
  <c r="CF17" i="1" s="1"/>
  <c r="BE17" i="1"/>
  <c r="CE17" i="1" s="1"/>
  <c r="BD17" i="1"/>
  <c r="BB17" i="1"/>
  <c r="BA17" i="1"/>
  <c r="CA17" i="1" s="1"/>
  <c r="CC17" i="1" s="1"/>
  <c r="AZ17" i="1"/>
  <c r="AY17" i="1"/>
  <c r="AX17" i="1"/>
  <c r="AW17" i="1"/>
  <c r="AV17" i="1"/>
  <c r="AU17" i="1"/>
  <c r="AT17" i="1"/>
  <c r="AS17" i="1"/>
  <c r="S17" i="1" s="1"/>
  <c r="AR17" i="1"/>
  <c r="AP17" i="1"/>
  <c r="AO17" i="1"/>
  <c r="AQ17" i="1" s="1"/>
  <c r="AN17" i="1"/>
  <c r="AM17" i="1"/>
  <c r="AJ17" i="1" s="1"/>
  <c r="AL17" i="1"/>
  <c r="AK17" i="1"/>
  <c r="X17" i="1" s="1"/>
  <c r="AH17" i="1"/>
  <c r="AI17" i="1" s="1"/>
  <c r="AG17" i="1"/>
  <c r="AF17" i="1"/>
  <c r="AE17" i="1"/>
  <c r="AC17" i="1"/>
  <c r="AB17" i="1"/>
  <c r="AD17" i="1" s="1"/>
  <c r="AA17" i="1"/>
  <c r="N17" i="1" s="1"/>
  <c r="Z17" i="1"/>
  <c r="W17" i="1" s="1"/>
  <c r="U17" i="1"/>
  <c r="R17" i="1"/>
  <c r="F17" i="1"/>
  <c r="DX16" i="1"/>
  <c r="DX18" i="1" s="1"/>
  <c r="DT16" i="1"/>
  <c r="DQ16" i="1" s="1"/>
  <c r="DO16" i="1"/>
  <c r="DM16" i="1"/>
  <c r="DL16" i="1"/>
  <c r="DY16" i="1" s="1"/>
  <c r="DY18" i="1" s="1"/>
  <c r="DK16" i="1"/>
  <c r="DK18" i="1" s="1"/>
  <c r="DI16" i="1"/>
  <c r="DH16" i="1"/>
  <c r="DH18" i="1" s="1"/>
  <c r="DG16" i="1"/>
  <c r="DJ16" i="1" s="1"/>
  <c r="DF16" i="1"/>
  <c r="DF18" i="1" s="1"/>
  <c r="DE16" i="1"/>
  <c r="DD16" i="1"/>
  <c r="DB16" i="1"/>
  <c r="DB18" i="1" s="1"/>
  <c r="DA16" i="1"/>
  <c r="DA18" i="1" s="1"/>
  <c r="CZ16" i="1"/>
  <c r="DZ16" i="1" s="1"/>
  <c r="CY16" i="1"/>
  <c r="CY18" i="1" s="1"/>
  <c r="CX16" i="1"/>
  <c r="CX18" i="1" s="1"/>
  <c r="CV16" i="1"/>
  <c r="CU16" i="1"/>
  <c r="CU18" i="1" s="1"/>
  <c r="CT16" i="1"/>
  <c r="CT18" i="1" s="1"/>
  <c r="CS16" i="1"/>
  <c r="CS18" i="1" s="1"/>
  <c r="CR16" i="1"/>
  <c r="DR16" i="1" s="1"/>
  <c r="CQ16" i="1"/>
  <c r="CO16" i="1"/>
  <c r="CO18" i="1" s="1"/>
  <c r="CN16" i="1"/>
  <c r="CN18" i="1" s="1"/>
  <c r="CF16" i="1"/>
  <c r="CF18" i="1" s="1"/>
  <c r="CB16" i="1"/>
  <c r="CA16" i="1"/>
  <c r="CA18" i="1" s="1"/>
  <c r="BZ16" i="1"/>
  <c r="BZ18" i="1" s="1"/>
  <c r="BW18" i="1" s="1"/>
  <c r="BY16" i="1"/>
  <c r="BY18" i="1" s="1"/>
  <c r="BX16" i="1"/>
  <c r="CK16" i="1" s="1"/>
  <c r="CK18" i="1" s="1"/>
  <c r="BU16" i="1"/>
  <c r="BV16" i="1" s="1"/>
  <c r="BT16" i="1"/>
  <c r="BT18" i="1" s="1"/>
  <c r="BS16" i="1"/>
  <c r="BS18" i="1" s="1"/>
  <c r="BR16" i="1"/>
  <c r="BR18" i="1" s="1"/>
  <c r="BP16" i="1"/>
  <c r="BO16" i="1"/>
  <c r="BO18" i="1" s="1"/>
  <c r="BQ18" i="1" s="1"/>
  <c r="BN16" i="1"/>
  <c r="BN18" i="1" s="1"/>
  <c r="BM16" i="1"/>
  <c r="BM19" i="1" s="1"/>
  <c r="BL16" i="1"/>
  <c r="BL19" i="1" s="1"/>
  <c r="BK16" i="1"/>
  <c r="BK19" i="1" s="1"/>
  <c r="BH16" i="1"/>
  <c r="BH19" i="1" s="1"/>
  <c r="BG16" i="1"/>
  <c r="BG18" i="1" s="1"/>
  <c r="BF16" i="1"/>
  <c r="BF19" i="1" s="1"/>
  <c r="BE16" i="1"/>
  <c r="BE19" i="1" s="1"/>
  <c r="BD16" i="1"/>
  <c r="BC16" i="1"/>
  <c r="BB16" i="1"/>
  <c r="BB19" i="1" s="1"/>
  <c r="BA16" i="1"/>
  <c r="AZ16" i="1"/>
  <c r="AW16" i="1" s="1"/>
  <c r="AY16" i="1"/>
  <c r="AY18" i="1" s="1"/>
  <c r="AX16" i="1"/>
  <c r="AX18" i="1" s="1"/>
  <c r="AU16" i="1"/>
  <c r="AV16" i="1" s="1"/>
  <c r="AT16" i="1"/>
  <c r="AT18" i="1" s="1"/>
  <c r="AS16" i="1"/>
  <c r="AS18" i="1" s="1"/>
  <c r="AR16" i="1"/>
  <c r="R16" i="1" s="1"/>
  <c r="R18" i="1" s="1"/>
  <c r="AO16" i="1"/>
  <c r="AO18" i="1" s="1"/>
  <c r="AQ18" i="1" s="1"/>
  <c r="AN16" i="1"/>
  <c r="AP16" i="1" s="1"/>
  <c r="AM16" i="1"/>
  <c r="Z16" i="1" s="1"/>
  <c r="AL16" i="1"/>
  <c r="AL18" i="1" s="1"/>
  <c r="AK16" i="1"/>
  <c r="AK18" i="1" s="1"/>
  <c r="AJ16" i="1"/>
  <c r="AH16" i="1"/>
  <c r="AH18" i="1" s="1"/>
  <c r="AI18" i="1" s="1"/>
  <c r="AG16" i="1"/>
  <c r="AG18" i="1" s="1"/>
  <c r="AF16" i="1"/>
  <c r="AF18" i="1" s="1"/>
  <c r="AE16" i="1"/>
  <c r="AE18" i="1" s="1"/>
  <c r="AB16" i="1"/>
  <c r="AB18" i="1" s="1"/>
  <c r="AD18" i="1" s="1"/>
  <c r="AA16" i="1"/>
  <c r="AA18" i="1" s="1"/>
  <c r="AC18" i="1" s="1"/>
  <c r="Y16" i="1"/>
  <c r="T16" i="1"/>
  <c r="L16" i="1"/>
  <c r="L19" i="1" s="1"/>
  <c r="K16" i="1"/>
  <c r="K19" i="1" s="1"/>
  <c r="J16" i="1"/>
  <c r="J19" i="1" s="1"/>
  <c r="DZ15" i="1"/>
  <c r="DW15" i="1" s="1"/>
  <c r="DY15" i="1"/>
  <c r="DN15" i="1"/>
  <c r="DM15" i="1"/>
  <c r="DM19" i="1" s="1"/>
  <c r="DL15" i="1"/>
  <c r="DL19" i="1" s="1"/>
  <c r="DK15" i="1"/>
  <c r="DK19" i="1" s="1"/>
  <c r="DJ15" i="1"/>
  <c r="DI15" i="1"/>
  <c r="DH15" i="1"/>
  <c r="DH19" i="1" s="1"/>
  <c r="DI19" i="1" s="1"/>
  <c r="DG15" i="1"/>
  <c r="DG19" i="1" s="1"/>
  <c r="DF15" i="1"/>
  <c r="DS15" i="1" s="1"/>
  <c r="DE15" i="1"/>
  <c r="DE19" i="1" s="1"/>
  <c r="DC15" i="1"/>
  <c r="DB15" i="1"/>
  <c r="DB19" i="1" s="1"/>
  <c r="DD19" i="1" s="1"/>
  <c r="DA15" i="1"/>
  <c r="DA19" i="1" s="1"/>
  <c r="DC19" i="1" s="1"/>
  <c r="CZ15" i="1"/>
  <c r="CZ19" i="1" s="1"/>
  <c r="CY15" i="1"/>
  <c r="CY19" i="1" s="1"/>
  <c r="CX15" i="1"/>
  <c r="CX19" i="1" s="1"/>
  <c r="CU15" i="1"/>
  <c r="CV15" i="1" s="1"/>
  <c r="CT15" i="1"/>
  <c r="CT19" i="1" s="1"/>
  <c r="CS15" i="1"/>
  <c r="CS19" i="1" s="1"/>
  <c r="CR15" i="1"/>
  <c r="CR19" i="1" s="1"/>
  <c r="CP15" i="1"/>
  <c r="CO15" i="1"/>
  <c r="CO19" i="1" s="1"/>
  <c r="CN15" i="1"/>
  <c r="CN19" i="1" s="1"/>
  <c r="CP19" i="1" s="1"/>
  <c r="CL15" i="1"/>
  <c r="CK15" i="1"/>
  <c r="CH15" i="1"/>
  <c r="CF15" i="1"/>
  <c r="BZ15" i="1"/>
  <c r="CM15" i="1" s="1"/>
  <c r="BY15" i="1"/>
  <c r="BY19" i="1" s="1"/>
  <c r="BX15" i="1"/>
  <c r="BX19" i="1" s="1"/>
  <c r="BU15" i="1"/>
  <c r="BU19" i="1" s="1"/>
  <c r="BV19" i="1" s="1"/>
  <c r="BT15" i="1"/>
  <c r="BT19" i="1" s="1"/>
  <c r="BS15" i="1"/>
  <c r="BS19" i="1" s="1"/>
  <c r="BR15" i="1"/>
  <c r="CE15" i="1" s="1"/>
  <c r="BO15" i="1"/>
  <c r="CB15" i="1" s="1"/>
  <c r="BN15" i="1"/>
  <c r="BN19" i="1" s="1"/>
  <c r="BP19" i="1" s="1"/>
  <c r="AZ15" i="1"/>
  <c r="AZ19" i="1" s="1"/>
  <c r="AY15" i="1"/>
  <c r="AY19" i="1" s="1"/>
  <c r="AX15" i="1"/>
  <c r="AX19" i="1" s="1"/>
  <c r="AW15" i="1"/>
  <c r="AU15" i="1"/>
  <c r="AU19" i="1" s="1"/>
  <c r="AT15" i="1"/>
  <c r="AT19" i="1" s="1"/>
  <c r="AS15" i="1"/>
  <c r="AS19" i="1" s="1"/>
  <c r="AR15" i="1"/>
  <c r="AR19" i="1" s="1"/>
  <c r="AO15" i="1"/>
  <c r="AQ15" i="1" s="1"/>
  <c r="AN15" i="1"/>
  <c r="AN19" i="1" s="1"/>
  <c r="AM15" i="1"/>
  <c r="AM19" i="1" s="1"/>
  <c r="AL15" i="1"/>
  <c r="AL19" i="1" s="1"/>
  <c r="AK15" i="1"/>
  <c r="AK19" i="1" s="1"/>
  <c r="AH15" i="1"/>
  <c r="AH19" i="1" s="1"/>
  <c r="AG15" i="1"/>
  <c r="AD15" i="1" s="1"/>
  <c r="AF15" i="1"/>
  <c r="AF19" i="1" s="1"/>
  <c r="AE15" i="1"/>
  <c r="AE19" i="1" s="1"/>
  <c r="AB15" i="1"/>
  <c r="AB19" i="1" s="1"/>
  <c r="AA15" i="1"/>
  <c r="AA19" i="1" s="1"/>
  <c r="Y15" i="1"/>
  <c r="U15" i="1"/>
  <c r="T15" i="1"/>
  <c r="N15" i="1"/>
  <c r="DX12" i="1"/>
  <c r="DO12" i="1"/>
  <c r="DM12" i="1"/>
  <c r="DL12" i="1"/>
  <c r="DL46" i="1" s="1"/>
  <c r="DK12" i="1"/>
  <c r="DK46" i="1" s="1"/>
  <c r="DH12" i="1"/>
  <c r="DH46" i="1" s="1"/>
  <c r="DI46" i="1" s="1"/>
  <c r="DG12" i="1"/>
  <c r="DG46" i="1" s="1"/>
  <c r="DF12" i="1"/>
  <c r="DF46" i="1" s="1"/>
  <c r="DE12" i="1"/>
  <c r="DE46" i="1" s="1"/>
  <c r="DD12" i="1"/>
  <c r="DB12" i="1"/>
  <c r="DB46" i="1" s="1"/>
  <c r="DA12" i="1"/>
  <c r="DA46" i="1" s="1"/>
  <c r="DC46" i="1" s="1"/>
  <c r="CZ12" i="1"/>
  <c r="CZ46" i="1" s="1"/>
  <c r="CY12" i="1"/>
  <c r="CY46" i="1" s="1"/>
  <c r="DY46" i="1" s="1"/>
  <c r="CX12" i="1"/>
  <c r="CX46" i="1" s="1"/>
  <c r="DX46" i="1" s="1"/>
  <c r="CV12" i="1"/>
  <c r="CU12" i="1"/>
  <c r="CU46" i="1" s="1"/>
  <c r="CT12" i="1"/>
  <c r="CT46" i="1" s="1"/>
  <c r="CS12" i="1"/>
  <c r="CS46" i="1" s="1"/>
  <c r="DS46" i="1" s="1"/>
  <c r="CR12" i="1"/>
  <c r="CR46" i="1" s="1"/>
  <c r="DR46" i="1" s="1"/>
  <c r="CQ12" i="1"/>
  <c r="CO12" i="1"/>
  <c r="CO46" i="1" s="1"/>
  <c r="CN12" i="1"/>
  <c r="CN46" i="1" s="1"/>
  <c r="CB12" i="1"/>
  <c r="CB46" i="1" s="1"/>
  <c r="CA12" i="1"/>
  <c r="BZ12" i="1"/>
  <c r="BZ46" i="1" s="1"/>
  <c r="BY12" i="1"/>
  <c r="BY46" i="1" s="1"/>
  <c r="BX12" i="1"/>
  <c r="BX46" i="1" s="1"/>
  <c r="BU12" i="1"/>
  <c r="BU46" i="1" s="1"/>
  <c r="BT12" i="1"/>
  <c r="BT46" i="1" s="1"/>
  <c r="BS12" i="1"/>
  <c r="BS46" i="1" s="1"/>
  <c r="BR12" i="1"/>
  <c r="BR46" i="1" s="1"/>
  <c r="BO12" i="1"/>
  <c r="BO46" i="1" s="1"/>
  <c r="BN12" i="1"/>
  <c r="BN46" i="1" s="1"/>
  <c r="BM12" i="1"/>
  <c r="BM46" i="1" s="1"/>
  <c r="BJ46" i="1" s="1"/>
  <c r="BL12" i="1"/>
  <c r="BL46" i="1" s="1"/>
  <c r="BK12" i="1"/>
  <c r="BK46" i="1" s="1"/>
  <c r="BH12" i="1"/>
  <c r="BH46" i="1" s="1"/>
  <c r="BI46" i="1" s="1"/>
  <c r="BG12" i="1"/>
  <c r="BG46" i="1" s="1"/>
  <c r="BF12" i="1"/>
  <c r="BF46" i="1" s="1"/>
  <c r="BE12" i="1"/>
  <c r="BE46" i="1" s="1"/>
  <c r="BD12" i="1"/>
  <c r="BC12" i="1"/>
  <c r="BB12" i="1"/>
  <c r="BB46" i="1" s="1"/>
  <c r="BD46" i="1" s="1"/>
  <c r="BA12" i="1"/>
  <c r="BA46" i="1" s="1"/>
  <c r="BC46" i="1" s="1"/>
  <c r="AZ12" i="1"/>
  <c r="AZ46" i="1" s="1"/>
  <c r="AW46" i="1" s="1"/>
  <c r="AY12" i="1"/>
  <c r="AY46" i="1" s="1"/>
  <c r="AX12" i="1"/>
  <c r="AX46" i="1" s="1"/>
  <c r="AW12" i="1"/>
  <c r="AU12" i="1"/>
  <c r="AU46" i="1" s="1"/>
  <c r="AV46" i="1" s="1"/>
  <c r="AT12" i="1"/>
  <c r="AT46" i="1" s="1"/>
  <c r="AS12" i="1"/>
  <c r="AS46" i="1" s="1"/>
  <c r="AR12" i="1"/>
  <c r="AR46" i="1" s="1"/>
  <c r="AO12" i="1"/>
  <c r="AO46" i="1" s="1"/>
  <c r="AQ46" i="1" s="1"/>
  <c r="AN12" i="1"/>
  <c r="AN46" i="1" s="1"/>
  <c r="AP46" i="1" s="1"/>
  <c r="AM12" i="1"/>
  <c r="AM46" i="1" s="1"/>
  <c r="AL12" i="1"/>
  <c r="AL46" i="1" s="1"/>
  <c r="AK12" i="1"/>
  <c r="AK46" i="1" s="1"/>
  <c r="AJ12" i="1"/>
  <c r="AH12" i="1"/>
  <c r="AH46" i="1" s="1"/>
  <c r="AG12" i="1"/>
  <c r="AG46" i="1" s="1"/>
  <c r="AF12" i="1"/>
  <c r="AF46" i="1" s="1"/>
  <c r="AE12" i="1"/>
  <c r="AE46" i="1" s="1"/>
  <c r="AC12" i="1"/>
  <c r="AB12" i="1"/>
  <c r="AB46" i="1" s="1"/>
  <c r="AD46" i="1" s="1"/>
  <c r="AA12" i="1"/>
  <c r="AA46" i="1" s="1"/>
  <c r="Y12" i="1"/>
  <c r="X12" i="1"/>
  <c r="T12" i="1"/>
  <c r="S12" i="1"/>
  <c r="O12" i="1"/>
  <c r="N12" i="1"/>
  <c r="D12" i="1"/>
  <c r="DT10" i="1"/>
  <c r="DS10" i="1"/>
  <c r="DM10" i="1"/>
  <c r="DL10" i="1"/>
  <c r="DL44" i="1" s="1"/>
  <c r="DK10" i="1"/>
  <c r="DK44" i="1" s="1"/>
  <c r="DH10" i="1"/>
  <c r="DG10" i="1"/>
  <c r="DG44" i="1" s="1"/>
  <c r="DF10" i="1"/>
  <c r="DF44" i="1" s="1"/>
  <c r="DE10" i="1"/>
  <c r="DD10" i="1"/>
  <c r="DC10" i="1"/>
  <c r="DB10" i="1"/>
  <c r="DB44" i="1" s="1"/>
  <c r="DA10" i="1"/>
  <c r="DA44" i="1" s="1"/>
  <c r="CZ10" i="1"/>
  <c r="CY10" i="1"/>
  <c r="CY44" i="1" s="1"/>
  <c r="CX10" i="1"/>
  <c r="CX44" i="1" s="1"/>
  <c r="CW10" i="1"/>
  <c r="CU10" i="1"/>
  <c r="CU44" i="1" s="1"/>
  <c r="CT10" i="1"/>
  <c r="CT44" i="1" s="1"/>
  <c r="CS10" i="1"/>
  <c r="CS44" i="1" s="1"/>
  <c r="CR10" i="1"/>
  <c r="CP10" i="1"/>
  <c r="CO10" i="1"/>
  <c r="CN10" i="1"/>
  <c r="CK10" i="1"/>
  <c r="CH10" i="1"/>
  <c r="CI10" i="1" s="1"/>
  <c r="CG10" i="1"/>
  <c r="BZ10" i="1"/>
  <c r="BZ44" i="1" s="1"/>
  <c r="BY10" i="1"/>
  <c r="BX10" i="1"/>
  <c r="BX44" i="1" s="1"/>
  <c r="BU10" i="1"/>
  <c r="BU44" i="1" s="1"/>
  <c r="BT10" i="1"/>
  <c r="BT44" i="1" s="1"/>
  <c r="BS10" i="1"/>
  <c r="BS44" i="1" s="1"/>
  <c r="BR10" i="1"/>
  <c r="BR44" i="1" s="1"/>
  <c r="BQ10" i="1"/>
  <c r="BP10" i="1"/>
  <c r="BO10" i="1"/>
  <c r="BO44" i="1" s="1"/>
  <c r="BN10" i="1"/>
  <c r="BN44" i="1" s="1"/>
  <c r="BM10" i="1"/>
  <c r="BM44" i="1" s="1"/>
  <c r="BL10" i="1"/>
  <c r="BL44" i="1" s="1"/>
  <c r="BK10" i="1"/>
  <c r="BK44" i="1" s="1"/>
  <c r="BJ10" i="1"/>
  <c r="BI10" i="1"/>
  <c r="BH10" i="1"/>
  <c r="BH44" i="1" s="1"/>
  <c r="BG10" i="1"/>
  <c r="BG44" i="1" s="1"/>
  <c r="BF10" i="1"/>
  <c r="BF44" i="1" s="1"/>
  <c r="BE10" i="1"/>
  <c r="BE44" i="1" s="1"/>
  <c r="BB10" i="1"/>
  <c r="BB44" i="1" s="1"/>
  <c r="BA10" i="1"/>
  <c r="BA44" i="1" s="1"/>
  <c r="AZ10" i="1"/>
  <c r="AZ44" i="1" s="1"/>
  <c r="AY10" i="1"/>
  <c r="AY44" i="1" s="1"/>
  <c r="AX10" i="1"/>
  <c r="AX44" i="1" s="1"/>
  <c r="AU10" i="1"/>
  <c r="AU44" i="1" s="1"/>
  <c r="AT10" i="1"/>
  <c r="AT44" i="1" s="1"/>
  <c r="AS10" i="1"/>
  <c r="AS44" i="1" s="1"/>
  <c r="AR10" i="1"/>
  <c r="AR44" i="1" s="1"/>
  <c r="AO10" i="1"/>
  <c r="AO44" i="1" s="1"/>
  <c r="AN10" i="1"/>
  <c r="AN44" i="1" s="1"/>
  <c r="AM10" i="1"/>
  <c r="AM44" i="1" s="1"/>
  <c r="AL10" i="1"/>
  <c r="AL44" i="1" s="1"/>
  <c r="AK10" i="1"/>
  <c r="AK44" i="1" s="1"/>
  <c r="AH10" i="1"/>
  <c r="AH44" i="1" s="1"/>
  <c r="AG10" i="1"/>
  <c r="AG44" i="1" s="1"/>
  <c r="AF10" i="1"/>
  <c r="AF44" i="1" s="1"/>
  <c r="AE10" i="1"/>
  <c r="AE44" i="1" s="1"/>
  <c r="AD10" i="1"/>
  <c r="AC10" i="1"/>
  <c r="AB10" i="1"/>
  <c r="AB44" i="1" s="1"/>
  <c r="AA10" i="1"/>
  <c r="AA44" i="1" s="1"/>
  <c r="U10" i="1"/>
  <c r="N10" i="1"/>
  <c r="L10" i="1"/>
  <c r="K10" i="1"/>
  <c r="J10" i="1"/>
  <c r="DX9" i="1"/>
  <c r="DS9" i="1"/>
  <c r="DO9" i="1"/>
  <c r="DM9" i="1"/>
  <c r="DJ9" i="1" s="1"/>
  <c r="DL9" i="1"/>
  <c r="DK9" i="1"/>
  <c r="DH9" i="1"/>
  <c r="DG9" i="1"/>
  <c r="DF9" i="1"/>
  <c r="DE9" i="1"/>
  <c r="DB9" i="1"/>
  <c r="DA9" i="1"/>
  <c r="DN9" i="1" s="1"/>
  <c r="CZ9" i="1"/>
  <c r="CZ11" i="1" s="1"/>
  <c r="CY9" i="1"/>
  <c r="CX9" i="1"/>
  <c r="CU9" i="1"/>
  <c r="CU11" i="1" s="1"/>
  <c r="CT9" i="1"/>
  <c r="CS9" i="1"/>
  <c r="CR9" i="1"/>
  <c r="DR9" i="1" s="1"/>
  <c r="CQ9" i="1"/>
  <c r="CP9" i="1"/>
  <c r="CP11" i="1" s="1"/>
  <c r="CO9" i="1"/>
  <c r="CN9" i="1"/>
  <c r="CM9" i="1"/>
  <c r="CH9" i="1"/>
  <c r="CE9" i="1"/>
  <c r="CB9" i="1"/>
  <c r="CA9" i="1"/>
  <c r="BZ9" i="1"/>
  <c r="BY9" i="1"/>
  <c r="BX9" i="1"/>
  <c r="BU9" i="1"/>
  <c r="BT9" i="1"/>
  <c r="BW9" i="1" s="1"/>
  <c r="BS9" i="1"/>
  <c r="S9" i="1" s="1"/>
  <c r="BR9" i="1"/>
  <c r="BO9" i="1"/>
  <c r="BO11" i="1" s="1"/>
  <c r="BN9" i="1"/>
  <c r="BM9" i="1"/>
  <c r="BL9" i="1"/>
  <c r="BK9" i="1"/>
  <c r="BH9" i="1"/>
  <c r="BG9" i="1"/>
  <c r="BG11" i="1" s="1"/>
  <c r="BF9" i="1"/>
  <c r="BE9" i="1"/>
  <c r="BD9" i="1"/>
  <c r="BC9" i="1"/>
  <c r="BB9" i="1"/>
  <c r="BA9" i="1"/>
  <c r="AZ9" i="1"/>
  <c r="AY9" i="1"/>
  <c r="AY11" i="1" s="1"/>
  <c r="AX9" i="1"/>
  <c r="AV9" i="1"/>
  <c r="AU9" i="1"/>
  <c r="AT9" i="1"/>
  <c r="AS9" i="1"/>
  <c r="AR9" i="1"/>
  <c r="AQ9" i="1"/>
  <c r="AO9" i="1"/>
  <c r="AN9" i="1"/>
  <c r="AM9" i="1"/>
  <c r="AM11" i="1" s="1"/>
  <c r="AL9" i="1"/>
  <c r="AK9" i="1"/>
  <c r="AI9" i="1"/>
  <c r="AH9" i="1"/>
  <c r="AG9" i="1"/>
  <c r="AF9" i="1"/>
  <c r="AE9" i="1"/>
  <c r="AD9" i="1"/>
  <c r="AD11" i="1" s="1"/>
  <c r="AB9" i="1"/>
  <c r="AA9" i="1"/>
  <c r="AA11" i="1" s="1"/>
  <c r="X9" i="1"/>
  <c r="O9" i="1"/>
  <c r="B3" i="1"/>
  <c r="DR11" i="1" l="1"/>
  <c r="BD11" i="1"/>
  <c r="AV11" i="1"/>
  <c r="AQ11" i="1"/>
  <c r="AN43" i="1"/>
  <c r="AP43" i="1" s="1"/>
  <c r="AN14" i="1"/>
  <c r="AP14" i="1" s="1"/>
  <c r="CB43" i="1"/>
  <c r="CB14" i="1"/>
  <c r="BW44" i="1"/>
  <c r="BZ47" i="1"/>
  <c r="D10" i="1"/>
  <c r="N9" i="1"/>
  <c r="AL43" i="1"/>
  <c r="AL45" i="1" s="1"/>
  <c r="AL14" i="1"/>
  <c r="AT43" i="1"/>
  <c r="AT14" i="1"/>
  <c r="BB43" i="1"/>
  <c r="BB14" i="1"/>
  <c r="BJ9" i="1"/>
  <c r="BJ11" i="1" s="1"/>
  <c r="BR43" i="1"/>
  <c r="BR45" i="1" s="1"/>
  <c r="BR14" i="1"/>
  <c r="BZ43" i="1"/>
  <c r="BZ14" i="1"/>
  <c r="CX43" i="1"/>
  <c r="CX14" i="1"/>
  <c r="DF43" i="1"/>
  <c r="DF45" i="1" s="1"/>
  <c r="DF14" i="1"/>
  <c r="K44" i="1"/>
  <c r="K47" i="1" s="1"/>
  <c r="K13" i="1"/>
  <c r="K14" i="1" s="1"/>
  <c r="T10" i="1"/>
  <c r="AD44" i="1"/>
  <c r="AB47" i="1"/>
  <c r="AJ10" i="1"/>
  <c r="AJ13" i="1" s="1"/>
  <c r="AR45" i="1"/>
  <c r="AR47" i="1"/>
  <c r="AW44" i="1"/>
  <c r="AZ47" i="1"/>
  <c r="BH47" i="1"/>
  <c r="BI44" i="1"/>
  <c r="BX47" i="1"/>
  <c r="CF10" i="1"/>
  <c r="CF44" i="1" s="1"/>
  <c r="CN44" i="1"/>
  <c r="DN10" i="1"/>
  <c r="DP10" i="1" s="1"/>
  <c r="CV10" i="1"/>
  <c r="AC13" i="1"/>
  <c r="CV13" i="1"/>
  <c r="N19" i="1"/>
  <c r="P19" i="1" s="1"/>
  <c r="CB19" i="1"/>
  <c r="T18" i="1"/>
  <c r="BP18" i="1"/>
  <c r="V17" i="1"/>
  <c r="AE43" i="1"/>
  <c r="AE14" i="1"/>
  <c r="AM43" i="1"/>
  <c r="AM14" i="1"/>
  <c r="AU43" i="1"/>
  <c r="AV43" i="1" s="1"/>
  <c r="AU14" i="1"/>
  <c r="AV14" i="1" s="1"/>
  <c r="BK43" i="1"/>
  <c r="BK14" i="1"/>
  <c r="BS43" i="1"/>
  <c r="BS14" i="1"/>
  <c r="CY43" i="1"/>
  <c r="CY14" i="1"/>
  <c r="DG43" i="1"/>
  <c r="DG45" i="1" s="1"/>
  <c r="DG11" i="1"/>
  <c r="DG14" i="1"/>
  <c r="L44" i="1"/>
  <c r="L13" i="1"/>
  <c r="AK47" i="1"/>
  <c r="AK48" i="1" s="1"/>
  <c r="AS47" i="1"/>
  <c r="BC44" i="1"/>
  <c r="BA47" i="1"/>
  <c r="BY44" i="1"/>
  <c r="BY13" i="1"/>
  <c r="CO44" i="1"/>
  <c r="CO13" i="1"/>
  <c r="DO10" i="1"/>
  <c r="DQ10" i="1" s="1"/>
  <c r="DE44" i="1"/>
  <c r="DE13" i="1"/>
  <c r="AL11" i="1"/>
  <c r="BB11" i="1"/>
  <c r="BR11" i="1"/>
  <c r="CH11" i="1"/>
  <c r="CX11" i="1"/>
  <c r="Y18" i="1"/>
  <c r="AF43" i="1"/>
  <c r="AF14" i="1"/>
  <c r="BT43" i="1"/>
  <c r="BT14" i="1"/>
  <c r="DH43" i="1"/>
  <c r="DH11" i="1"/>
  <c r="DH14" i="1"/>
  <c r="DI14" i="1" s="1"/>
  <c r="BR47" i="1"/>
  <c r="BS11" i="1"/>
  <c r="CY11" i="1"/>
  <c r="P17" i="1"/>
  <c r="D17" i="1"/>
  <c r="Q9" i="1"/>
  <c r="AG43" i="1"/>
  <c r="AG11" i="1"/>
  <c r="AG14" i="1"/>
  <c r="AW9" i="1"/>
  <c r="BU43" i="1"/>
  <c r="BV43" i="1" s="1"/>
  <c r="BU11" i="1"/>
  <c r="BU14" i="1"/>
  <c r="BV14" i="1" s="1"/>
  <c r="CS43" i="1"/>
  <c r="DS43" i="1" s="1"/>
  <c r="CS11" i="1"/>
  <c r="CS14" i="1"/>
  <c r="DI9" i="1"/>
  <c r="O10" i="1"/>
  <c r="O14" i="1" s="1"/>
  <c r="AE47" i="1"/>
  <c r="AE48" i="1" s="1"/>
  <c r="AE45" i="1"/>
  <c r="AM47" i="1"/>
  <c r="AM45" i="1"/>
  <c r="AJ44" i="1"/>
  <c r="AU47" i="1"/>
  <c r="AV44" i="1"/>
  <c r="AU45" i="1"/>
  <c r="BC10" i="1"/>
  <c r="BC11" i="1" s="1"/>
  <c r="BK47" i="1"/>
  <c r="BK45" i="1"/>
  <c r="BS47" i="1"/>
  <c r="BS48" i="1" s="1"/>
  <c r="BS45" i="1"/>
  <c r="CA10" i="1"/>
  <c r="CA14" i="1" s="1"/>
  <c r="CQ10" i="1"/>
  <c r="CQ11" i="1" s="1"/>
  <c r="DU10" i="1"/>
  <c r="DV10" i="1" s="1"/>
  <c r="AN11" i="1"/>
  <c r="BT11" i="1"/>
  <c r="CQ13" i="1"/>
  <c r="F16" i="1"/>
  <c r="W16" i="1"/>
  <c r="Z18" i="1"/>
  <c r="W18" i="1" s="1"/>
  <c r="CV18" i="1"/>
  <c r="DO18" i="1"/>
  <c r="DQ18" i="1" s="1"/>
  <c r="X43" i="1"/>
  <c r="BL43" i="1"/>
  <c r="BL14" i="1"/>
  <c r="CZ43" i="1"/>
  <c r="CZ14" i="1"/>
  <c r="CW14" i="1" s="1"/>
  <c r="BD44" i="1"/>
  <c r="BB47" i="1"/>
  <c r="BB45" i="1"/>
  <c r="Y9" i="1"/>
  <c r="AO43" i="1"/>
  <c r="AQ43" i="1" s="1"/>
  <c r="AO11" i="1"/>
  <c r="AO14" i="1"/>
  <c r="AQ14" i="1" s="1"/>
  <c r="BE43" i="1"/>
  <c r="BE11" i="1"/>
  <c r="BE14" i="1"/>
  <c r="BM43" i="1"/>
  <c r="BJ43" i="1" s="1"/>
  <c r="BM11" i="1"/>
  <c r="BM14" i="1"/>
  <c r="CK9" i="1"/>
  <c r="DA43" i="1"/>
  <c r="DA11" i="1"/>
  <c r="DA14" i="1"/>
  <c r="DC14" i="1" s="1"/>
  <c r="DY9" i="1"/>
  <c r="R9" i="1"/>
  <c r="Z9" i="1"/>
  <c r="AH43" i="1"/>
  <c r="AI43" i="1" s="1"/>
  <c r="AH14" i="1"/>
  <c r="AI14" i="1" s="1"/>
  <c r="AH11" i="1"/>
  <c r="AP9" i="1"/>
  <c r="AX43" i="1"/>
  <c r="AX45" i="1" s="1"/>
  <c r="AX14" i="1"/>
  <c r="AX11" i="1"/>
  <c r="BF43" i="1"/>
  <c r="BF14" i="1"/>
  <c r="BF11" i="1"/>
  <c r="BN43" i="1"/>
  <c r="BP43" i="1" s="1"/>
  <c r="BN14" i="1"/>
  <c r="BP14" i="1" s="1"/>
  <c r="BN11" i="1"/>
  <c r="BV9" i="1"/>
  <c r="BV11" i="1" s="1"/>
  <c r="CL9" i="1"/>
  <c r="CT43" i="1"/>
  <c r="CT14" i="1"/>
  <c r="CT11" i="1"/>
  <c r="DB43" i="1"/>
  <c r="DB14" i="1"/>
  <c r="DD14" i="1" s="1"/>
  <c r="DB11" i="1"/>
  <c r="DZ9" i="1"/>
  <c r="P10" i="1"/>
  <c r="X10" i="1"/>
  <c r="X14" i="1" s="1"/>
  <c r="AF47" i="1"/>
  <c r="AF48" i="1" s="1"/>
  <c r="AF45" i="1"/>
  <c r="AP44" i="1"/>
  <c r="AN47" i="1"/>
  <c r="AN45" i="1"/>
  <c r="AP45" i="1" s="1"/>
  <c r="AV10" i="1"/>
  <c r="BD10" i="1"/>
  <c r="BL47" i="1"/>
  <c r="BL48" i="1" s="1"/>
  <c r="BL45" i="1"/>
  <c r="BT47" i="1"/>
  <c r="BT48" i="1" s="1"/>
  <c r="BT45" i="1"/>
  <c r="CB10" i="1"/>
  <c r="CB11" i="1" s="1"/>
  <c r="CR44" i="1"/>
  <c r="DR10" i="1"/>
  <c r="DR14" i="1" s="1"/>
  <c r="CZ44" i="1"/>
  <c r="DZ10" i="1"/>
  <c r="DW10" i="1" s="1"/>
  <c r="DH44" i="1"/>
  <c r="DI10" i="1"/>
  <c r="DX10" i="1"/>
  <c r="DX11" i="1" s="1"/>
  <c r="AC19" i="1"/>
  <c r="AY43" i="1"/>
  <c r="AY45" i="1" s="1"/>
  <c r="AY14" i="1"/>
  <c r="CU43" i="1"/>
  <c r="CU14" i="1"/>
  <c r="CV14" i="1" s="1"/>
  <c r="DS11" i="1"/>
  <c r="AG47" i="1"/>
  <c r="AG48" i="1" s="1"/>
  <c r="AG45" i="1"/>
  <c r="AW10" i="1"/>
  <c r="AW13" i="1" s="1"/>
  <c r="BM47" i="1"/>
  <c r="BJ44" i="1"/>
  <c r="DM44" i="1"/>
  <c r="DK47" i="1"/>
  <c r="AT11" i="1"/>
  <c r="BZ11" i="1"/>
  <c r="DF11" i="1"/>
  <c r="BC13" i="1"/>
  <c r="AP19" i="1"/>
  <c r="CP18" i="1"/>
  <c r="CR43" i="1"/>
  <c r="DR43" i="1" s="1"/>
  <c r="CR14" i="1"/>
  <c r="AL47" i="1"/>
  <c r="AA43" i="1"/>
  <c r="AC43" i="1" s="1"/>
  <c r="AA14" i="1"/>
  <c r="AC14" i="1" s="1"/>
  <c r="BO43" i="1"/>
  <c r="BQ43" i="1" s="1"/>
  <c r="BO14" i="1"/>
  <c r="BQ14" i="1" s="1"/>
  <c r="CM43" i="1"/>
  <c r="DK43" i="1"/>
  <c r="DM43" i="1" s="1"/>
  <c r="DK14" i="1"/>
  <c r="AQ44" i="1"/>
  <c r="AO47" i="1"/>
  <c r="AO45" i="1"/>
  <c r="BE47" i="1"/>
  <c r="BE48" i="1" s="1"/>
  <c r="BE45" i="1"/>
  <c r="BU47" i="1"/>
  <c r="BV44" i="1"/>
  <c r="BU45" i="1"/>
  <c r="BV45" i="1" s="1"/>
  <c r="Y13" i="1"/>
  <c r="T9" i="1"/>
  <c r="AB43" i="1"/>
  <c r="AD43" i="1" s="1"/>
  <c r="AB14" i="1"/>
  <c r="AD14" i="1" s="1"/>
  <c r="AB11" i="1"/>
  <c r="AJ9" i="1"/>
  <c r="AR43" i="1"/>
  <c r="AR14" i="1"/>
  <c r="AR11" i="1"/>
  <c r="AZ43" i="1"/>
  <c r="AW43" i="1" s="1"/>
  <c r="AZ14" i="1"/>
  <c r="AW14" i="1" s="1"/>
  <c r="AZ11" i="1"/>
  <c r="BH43" i="1"/>
  <c r="BH45" i="1" s="1"/>
  <c r="BI45" i="1" s="1"/>
  <c r="BH14" i="1"/>
  <c r="BH11" i="1"/>
  <c r="BP9" i="1"/>
  <c r="BP11" i="1" s="1"/>
  <c r="BX43" i="1"/>
  <c r="BX45" i="1" s="1"/>
  <c r="BX14" i="1"/>
  <c r="BX11" i="1"/>
  <c r="CF9" i="1"/>
  <c r="CN43" i="1"/>
  <c r="CN14" i="1"/>
  <c r="CP14" i="1" s="1"/>
  <c r="CN11" i="1"/>
  <c r="CV9" i="1"/>
  <c r="CV11" i="1" s="1"/>
  <c r="DD9" i="1"/>
  <c r="DD11" i="1" s="1"/>
  <c r="DL43" i="1"/>
  <c r="DL14" i="1"/>
  <c r="DL11" i="1"/>
  <c r="DT9" i="1"/>
  <c r="DP9" i="1" s="1"/>
  <c r="DP11" i="1" s="1"/>
  <c r="R10" i="1"/>
  <c r="Z10" i="1"/>
  <c r="AH47" i="1"/>
  <c r="AI44" i="1"/>
  <c r="AH45" i="1"/>
  <c r="AP10" i="1"/>
  <c r="AX47" i="1"/>
  <c r="BF47" i="1"/>
  <c r="BF48" i="1" s="1"/>
  <c r="BF45" i="1"/>
  <c r="BN47" i="1"/>
  <c r="BN45" i="1"/>
  <c r="BP45" i="1" s="1"/>
  <c r="BP44" i="1"/>
  <c r="BV10" i="1"/>
  <c r="CL10" i="1"/>
  <c r="DL45" i="1"/>
  <c r="DL47" i="1"/>
  <c r="DL48" i="1" s="1"/>
  <c r="O11" i="1"/>
  <c r="AE11" i="1"/>
  <c r="AU11" i="1"/>
  <c r="BK11" i="1"/>
  <c r="CA11" i="1"/>
  <c r="DK11" i="1"/>
  <c r="BD13" i="1"/>
  <c r="DD13" i="1"/>
  <c r="DO13" i="1"/>
  <c r="BD19" i="1"/>
  <c r="CQ18" i="1"/>
  <c r="AT47" i="1"/>
  <c r="AT48" i="1" s="1"/>
  <c r="AT45" i="1"/>
  <c r="BG43" i="1"/>
  <c r="BG45" i="1" s="1"/>
  <c r="BG14" i="1"/>
  <c r="CE43" i="1"/>
  <c r="DC9" i="1"/>
  <c r="DC11" i="1" s="1"/>
  <c r="Y10" i="1"/>
  <c r="U9" i="1"/>
  <c r="AC9" i="1"/>
  <c r="AC11" i="1" s="1"/>
  <c r="AK43" i="1"/>
  <c r="AK45" i="1" s="1"/>
  <c r="AK14" i="1"/>
  <c r="AK11" i="1"/>
  <c r="AS43" i="1"/>
  <c r="AS45" i="1" s="1"/>
  <c r="AS14" i="1"/>
  <c r="AS11" i="1"/>
  <c r="BA43" i="1"/>
  <c r="BA45" i="1" s="1"/>
  <c r="BA14" i="1"/>
  <c r="BA11" i="1"/>
  <c r="BI9" i="1"/>
  <c r="BI11" i="1" s="1"/>
  <c r="BQ9" i="1"/>
  <c r="BQ11" i="1" s="1"/>
  <c r="BY43" i="1"/>
  <c r="BY14" i="1"/>
  <c r="BY11" i="1"/>
  <c r="CG9" i="1"/>
  <c r="CD9" i="1" s="1"/>
  <c r="CO43" i="1"/>
  <c r="CO14" i="1"/>
  <c r="CQ14" i="1" s="1"/>
  <c r="CO11" i="1"/>
  <c r="CW9" i="1"/>
  <c r="CW11" i="1" s="1"/>
  <c r="DE43" i="1"/>
  <c r="DE14" i="1"/>
  <c r="DE11" i="1"/>
  <c r="DM14" i="1"/>
  <c r="DJ14" i="1" s="1"/>
  <c r="DM11" i="1"/>
  <c r="DU9" i="1"/>
  <c r="J44" i="1"/>
  <c r="J13" i="1"/>
  <c r="S10" i="1"/>
  <c r="AC44" i="1"/>
  <c r="AA47" i="1"/>
  <c r="AI10" i="1"/>
  <c r="AI11" i="1" s="1"/>
  <c r="AQ10" i="1"/>
  <c r="AY47" i="1"/>
  <c r="AY48" i="1" s="1"/>
  <c r="BG47" i="1"/>
  <c r="BO45" i="1"/>
  <c r="BQ45" i="1" s="1"/>
  <c r="BQ44" i="1"/>
  <c r="BO47" i="1"/>
  <c r="BW10" i="1"/>
  <c r="BW11" i="1" s="1"/>
  <c r="CE10" i="1"/>
  <c r="CE44" i="1" s="1"/>
  <c r="CM10" i="1"/>
  <c r="CU45" i="1"/>
  <c r="DU44" i="1"/>
  <c r="CU47" i="1"/>
  <c r="CV44" i="1"/>
  <c r="DM13" i="1"/>
  <c r="DJ10" i="1"/>
  <c r="DJ11" i="1" s="1"/>
  <c r="AF11" i="1"/>
  <c r="BL11" i="1"/>
  <c r="CR11" i="1"/>
  <c r="DX13" i="1"/>
  <c r="CM19" i="1"/>
  <c r="BJ19" i="1"/>
  <c r="DW16" i="1"/>
  <c r="DY44" i="1"/>
  <c r="CY47" i="1"/>
  <c r="CY45" i="1"/>
  <c r="DY45" i="1" s="1"/>
  <c r="DG47" i="1"/>
  <c r="AC46" i="1"/>
  <c r="AI12" i="1"/>
  <c r="AQ12" i="1"/>
  <c r="BQ46" i="1"/>
  <c r="BW12" i="1"/>
  <c r="BW13" i="1" s="1"/>
  <c r="CE12" i="1"/>
  <c r="CM12" i="1"/>
  <c r="DU46" i="1"/>
  <c r="DV46" i="1" s="1"/>
  <c r="CV46" i="1"/>
  <c r="DC12" i="1"/>
  <c r="DC13" i="1" s="1"/>
  <c r="DM46" i="1"/>
  <c r="DJ46" i="1" s="1"/>
  <c r="DS12" i="1"/>
  <c r="DS13" i="1" s="1"/>
  <c r="AG13" i="1"/>
  <c r="AO13" i="1"/>
  <c r="BE13" i="1"/>
  <c r="BM13" i="1"/>
  <c r="BU13" i="1"/>
  <c r="CS13" i="1"/>
  <c r="DA13" i="1"/>
  <c r="P15" i="1"/>
  <c r="X15" i="1"/>
  <c r="AV15" i="1"/>
  <c r="BQ15" i="1"/>
  <c r="CG15" i="1"/>
  <c r="CG19" i="1" s="1"/>
  <c r="CQ19" i="1"/>
  <c r="CW15" i="1"/>
  <c r="DJ19" i="1"/>
  <c r="DU15" i="1"/>
  <c r="S16" i="1"/>
  <c r="S18" i="1" s="1"/>
  <c r="AI16" i="1"/>
  <c r="AQ16" i="1"/>
  <c r="BW16" i="1"/>
  <c r="CE16" i="1"/>
  <c r="CE18" i="1" s="1"/>
  <c r="CM16" i="1"/>
  <c r="DC16" i="1"/>
  <c r="DS16" i="1"/>
  <c r="DS18" i="1" s="1"/>
  <c r="AM18" i="1"/>
  <c r="AJ18" i="1" s="1"/>
  <c r="AU18" i="1"/>
  <c r="AV18" i="1" s="1"/>
  <c r="BK18" i="1"/>
  <c r="DG18" i="1"/>
  <c r="DI18" i="1" s="1"/>
  <c r="BG19" i="1"/>
  <c r="DO22" i="1"/>
  <c r="DQ22" i="1" s="1"/>
  <c r="DD22" i="1"/>
  <c r="DU25" i="1"/>
  <c r="DI25" i="1"/>
  <c r="CI24" i="1"/>
  <c r="BP12" i="1"/>
  <c r="BP13" i="1" s="1"/>
  <c r="CF12" i="1"/>
  <c r="DN46" i="1"/>
  <c r="CP46" i="1"/>
  <c r="DT12" i="1"/>
  <c r="DT13" i="1" s="1"/>
  <c r="AH13" i="1"/>
  <c r="AX13" i="1"/>
  <c r="BF13" i="1"/>
  <c r="BN13" i="1"/>
  <c r="CT13" i="1"/>
  <c r="DB13" i="1"/>
  <c r="BI19" i="1"/>
  <c r="AN18" i="1"/>
  <c r="AP18" i="1" s="1"/>
  <c r="BL18" i="1"/>
  <c r="CB18" i="1"/>
  <c r="CR18" i="1"/>
  <c r="CZ18" i="1"/>
  <c r="CW18" i="1" s="1"/>
  <c r="AO19" i="1"/>
  <c r="AQ19" i="1" s="1"/>
  <c r="DZ22" i="1"/>
  <c r="DW22" i="1" s="1"/>
  <c r="Q24" i="1"/>
  <c r="D24" i="1"/>
  <c r="DS44" i="1"/>
  <c r="CS47" i="1"/>
  <c r="DC44" i="1"/>
  <c r="DA47" i="1"/>
  <c r="DA45" i="1"/>
  <c r="DY10" i="1"/>
  <c r="U12" i="1"/>
  <c r="BI12" i="1"/>
  <c r="BI13" i="1" s="1"/>
  <c r="BQ12" i="1"/>
  <c r="BQ13" i="1" s="1"/>
  <c r="CG12" i="1"/>
  <c r="DO46" i="1"/>
  <c r="CQ46" i="1"/>
  <c r="CW12" i="1"/>
  <c r="CW13" i="1" s="1"/>
  <c r="DU12" i="1"/>
  <c r="S13" i="1"/>
  <c r="AA13" i="1"/>
  <c r="AY13" i="1"/>
  <c r="BG13" i="1"/>
  <c r="BO13" i="1"/>
  <c r="CU13" i="1"/>
  <c r="DK13" i="1"/>
  <c r="R15" i="1"/>
  <c r="R19" i="1" s="1"/>
  <c r="Z15" i="1"/>
  <c r="AP15" i="1"/>
  <c r="CA15" i="1"/>
  <c r="CQ15" i="1"/>
  <c r="DO15" i="1"/>
  <c r="U16" i="1"/>
  <c r="U44" i="1" s="1"/>
  <c r="AC16" i="1"/>
  <c r="BA19" i="1"/>
  <c r="BC19" i="1" s="1"/>
  <c r="BI16" i="1"/>
  <c r="BQ16" i="1"/>
  <c r="CG16" i="1"/>
  <c r="CG44" i="1" s="1"/>
  <c r="CW16" i="1"/>
  <c r="DU16" i="1"/>
  <c r="BJ17" i="1"/>
  <c r="CP17" i="1"/>
  <c r="BE18" i="1"/>
  <c r="BM18" i="1"/>
  <c r="BJ18" i="1" s="1"/>
  <c r="BU18" i="1"/>
  <c r="BV18" i="1" s="1"/>
  <c r="BO19" i="1"/>
  <c r="BQ19" i="1" s="1"/>
  <c r="CU19" i="1"/>
  <c r="CV19" i="1" s="1"/>
  <c r="O20" i="1"/>
  <c r="Q20" i="1" s="1"/>
  <c r="AD20" i="1"/>
  <c r="AB22" i="1"/>
  <c r="W20" i="1"/>
  <c r="CD20" i="1"/>
  <c r="DR22" i="1"/>
  <c r="O25" i="1"/>
  <c r="Q25" i="1" s="1"/>
  <c r="AD25" i="1"/>
  <c r="DN25" i="1"/>
  <c r="DP25" i="1" s="1"/>
  <c r="DC25" i="1"/>
  <c r="CT47" i="1"/>
  <c r="CT45" i="1"/>
  <c r="DT44" i="1"/>
  <c r="DB47" i="1"/>
  <c r="DB45" i="1"/>
  <c r="DD44" i="1"/>
  <c r="N46" i="1"/>
  <c r="AD12" i="1"/>
  <c r="AD13" i="1" s="1"/>
  <c r="BJ12" i="1"/>
  <c r="BJ13" i="1" s="1"/>
  <c r="BW46" i="1"/>
  <c r="CH12" i="1"/>
  <c r="CP12" i="1"/>
  <c r="CP13" i="1" s="1"/>
  <c r="DN12" i="1"/>
  <c r="T13" i="1"/>
  <c r="AB13" i="1"/>
  <c r="AR13" i="1"/>
  <c r="AZ13" i="1"/>
  <c r="BH13" i="1"/>
  <c r="BX13" i="1"/>
  <c r="CN13" i="1"/>
  <c r="DL13" i="1"/>
  <c r="S15" i="1"/>
  <c r="S19" i="1" s="1"/>
  <c r="AI15" i="1"/>
  <c r="CW19" i="1"/>
  <c r="DP15" i="1"/>
  <c r="DX15" i="1"/>
  <c r="DX19" i="1" s="1"/>
  <c r="N16" i="1"/>
  <c r="N44" i="1" s="1"/>
  <c r="AD16" i="1"/>
  <c r="BJ16" i="1"/>
  <c r="CH16" i="1"/>
  <c r="CH19" i="1" s="1"/>
  <c r="CI19" i="1" s="1"/>
  <c r="CP16" i="1"/>
  <c r="DN16" i="1"/>
  <c r="O17" i="1"/>
  <c r="Q17" i="1" s="1"/>
  <c r="BC17" i="1"/>
  <c r="CQ17" i="1"/>
  <c r="BF18" i="1"/>
  <c r="BR19" i="1"/>
  <c r="DS22" i="1"/>
  <c r="AJ25" i="1"/>
  <c r="Z25" i="1"/>
  <c r="W25" i="1" s="1"/>
  <c r="AJ46" i="1"/>
  <c r="CA46" i="1"/>
  <c r="AK13" i="1"/>
  <c r="AS13" i="1"/>
  <c r="BA13" i="1"/>
  <c r="D15" i="1"/>
  <c r="T19" i="1"/>
  <c r="AJ15" i="1"/>
  <c r="AW19" i="1"/>
  <c r="CK19" i="1"/>
  <c r="DY19" i="1"/>
  <c r="O16" i="1"/>
  <c r="AP25" i="1"/>
  <c r="DZ25" i="1"/>
  <c r="DJ25" i="1"/>
  <c r="P12" i="1"/>
  <c r="P13" i="1" s="1"/>
  <c r="X46" i="1"/>
  <c r="AV12" i="1"/>
  <c r="AV13" i="1" s="1"/>
  <c r="CW46" i="1"/>
  <c r="DZ46" i="1"/>
  <c r="N13" i="1"/>
  <c r="AL13" i="1"/>
  <c r="AT13" i="1"/>
  <c r="BB13" i="1"/>
  <c r="BR13" i="1"/>
  <c r="BZ13" i="1"/>
  <c r="CX13" i="1"/>
  <c r="DF13" i="1"/>
  <c r="AC15" i="1"/>
  <c r="BV15" i="1"/>
  <c r="DR15" i="1"/>
  <c r="X16" i="1"/>
  <c r="X18" i="1" s="1"/>
  <c r="Y17" i="1"/>
  <c r="Y19" i="1" s="1"/>
  <c r="AR18" i="1"/>
  <c r="AZ18" i="1"/>
  <c r="AW18" i="1" s="1"/>
  <c r="BH18" i="1"/>
  <c r="BI18" i="1" s="1"/>
  <c r="BX18" i="1"/>
  <c r="DL18" i="1"/>
  <c r="DT18" i="1"/>
  <c r="AG19" i="1"/>
  <c r="AI19" i="1" s="1"/>
  <c r="BZ19" i="1"/>
  <c r="BW19" i="1" s="1"/>
  <c r="DF19" i="1"/>
  <c r="R20" i="1"/>
  <c r="AR22" i="1"/>
  <c r="R22" i="1" s="1"/>
  <c r="CD22" i="1"/>
  <c r="DU22" i="1"/>
  <c r="DV22" i="1" s="1"/>
  <c r="F25" i="1"/>
  <c r="AW25" i="1"/>
  <c r="Q12" i="1"/>
  <c r="BV46" i="1"/>
  <c r="CK12" i="1"/>
  <c r="DI12" i="1"/>
  <c r="DI13" i="1" s="1"/>
  <c r="DY12" i="1"/>
  <c r="DY13" i="1" s="1"/>
  <c r="O13" i="1"/>
  <c r="AE13" i="1"/>
  <c r="AM13" i="1"/>
  <c r="AU13" i="1"/>
  <c r="BK13" i="1"/>
  <c r="BS13" i="1"/>
  <c r="CA13" i="1"/>
  <c r="CY13" i="1"/>
  <c r="DG13" i="1"/>
  <c r="V15" i="1"/>
  <c r="BW15" i="1"/>
  <c r="DJ17" i="1"/>
  <c r="DR17" i="1"/>
  <c r="DR18" i="1" s="1"/>
  <c r="DZ17" i="1"/>
  <c r="DW17" i="1" s="1"/>
  <c r="BA18" i="1"/>
  <c r="BC18" i="1" s="1"/>
  <c r="DX44" i="1"/>
  <c r="CX47" i="1"/>
  <c r="CX45" i="1"/>
  <c r="DF47" i="1"/>
  <c r="DF48" i="1" s="1"/>
  <c r="R12" i="1"/>
  <c r="Z12" i="1"/>
  <c r="AI46" i="1"/>
  <c r="AP12" i="1"/>
  <c r="AP13" i="1" s="1"/>
  <c r="BP46" i="1"/>
  <c r="BV12" i="1"/>
  <c r="BV13" i="1" s="1"/>
  <c r="CD12" i="1"/>
  <c r="CL12" i="1"/>
  <c r="DT46" i="1"/>
  <c r="DD46" i="1"/>
  <c r="DJ12" i="1"/>
  <c r="DJ13" i="1" s="1"/>
  <c r="DR12" i="1"/>
  <c r="DR13" i="1" s="1"/>
  <c r="DZ12" i="1"/>
  <c r="X13" i="1"/>
  <c r="AF13" i="1"/>
  <c r="AN13" i="1"/>
  <c r="BL13" i="1"/>
  <c r="BT13" i="1"/>
  <c r="CR13" i="1"/>
  <c r="CZ13" i="1"/>
  <c r="DH13" i="1"/>
  <c r="O15" i="1"/>
  <c r="O43" i="1" s="1"/>
  <c r="AJ19" i="1"/>
  <c r="AV19" i="1"/>
  <c r="BP15" i="1"/>
  <c r="CF19" i="1"/>
  <c r="DD15" i="1"/>
  <c r="DT15" i="1"/>
  <c r="DT19" i="1" s="1"/>
  <c r="CL16" i="1"/>
  <c r="CL18" i="1" s="1"/>
  <c r="BB18" i="1"/>
  <c r="BD18" i="1" s="1"/>
  <c r="AJ20" i="1"/>
  <c r="DC22" i="1"/>
  <c r="DN22" i="1"/>
  <c r="DP22" i="1" s="1"/>
  <c r="CD24" i="1"/>
  <c r="S20" i="1"/>
  <c r="AI20" i="1"/>
  <c r="AQ20" i="1"/>
  <c r="CM20" i="1"/>
  <c r="CJ20" i="1" s="1"/>
  <c r="DC20" i="1"/>
  <c r="T21" i="1"/>
  <c r="T46" i="1" s="1"/>
  <c r="CG21" i="1"/>
  <c r="CD21" i="1" s="1"/>
  <c r="DU21" i="1"/>
  <c r="DV21" i="1" s="1"/>
  <c r="AA22" i="1"/>
  <c r="AC22" i="1" s="1"/>
  <c r="CM22" i="1"/>
  <c r="CJ22" i="1" s="1"/>
  <c r="Y23" i="1"/>
  <c r="AW23" i="1"/>
  <c r="DI23" i="1"/>
  <c r="Z24" i="1"/>
  <c r="CM24" i="1"/>
  <c r="CJ24" i="1" s="1"/>
  <c r="AO25" i="1"/>
  <c r="AQ25" i="1" s="1"/>
  <c r="O26" i="1"/>
  <c r="AJ28" i="1"/>
  <c r="Z28" i="1"/>
  <c r="W28" i="1" s="1"/>
  <c r="U28" i="1"/>
  <c r="V28" i="1" s="1"/>
  <c r="AV28" i="1"/>
  <c r="BC26" i="1"/>
  <c r="CK26" i="1"/>
  <c r="CK44" i="1" s="1"/>
  <c r="BQ33" i="1"/>
  <c r="BW33" i="1"/>
  <c r="DS33" i="1"/>
  <c r="CK32" i="1"/>
  <c r="DY32" i="1"/>
  <c r="CD31" i="1"/>
  <c r="AZ22" i="1"/>
  <c r="AW22" i="1" s="1"/>
  <c r="DL22" i="1"/>
  <c r="DY22" i="1" s="1"/>
  <c r="AH25" i="1"/>
  <c r="AI25" i="1" s="1"/>
  <c r="DB25" i="1"/>
  <c r="P31" i="1"/>
  <c r="U20" i="1"/>
  <c r="V20" i="1" s="1"/>
  <c r="BI20" i="1"/>
  <c r="CW20" i="1"/>
  <c r="N21" i="1"/>
  <c r="CQ21" i="1"/>
  <c r="L22" i="1"/>
  <c r="BI22" i="1"/>
  <c r="CW22" i="1"/>
  <c r="DM22" i="1"/>
  <c r="DJ22" i="1" s="1"/>
  <c r="S23" i="1"/>
  <c r="T24" i="1"/>
  <c r="P24" i="1" s="1"/>
  <c r="BI24" i="1"/>
  <c r="CW24" i="1"/>
  <c r="BW25" i="1"/>
  <c r="D26" i="1"/>
  <c r="Y26" i="1"/>
  <c r="AW26" i="1"/>
  <c r="BV26" i="1"/>
  <c r="DQ26" i="1"/>
  <c r="DP27" i="1"/>
  <c r="DO28" i="1"/>
  <c r="DQ28" i="1" s="1"/>
  <c r="AQ33" i="1"/>
  <c r="BI33" i="1"/>
  <c r="J33" i="1"/>
  <c r="D32" i="1"/>
  <c r="O32" i="1"/>
  <c r="AP32" i="1"/>
  <c r="DO32" i="1"/>
  <c r="DQ32" i="1" s="1"/>
  <c r="DQ30" i="1"/>
  <c r="DQ31" i="1"/>
  <c r="N20" i="1"/>
  <c r="CP20" i="1"/>
  <c r="O21" i="1"/>
  <c r="Q21" i="1" s="1"/>
  <c r="BD21" i="1"/>
  <c r="DX21" i="1"/>
  <c r="CP22" i="1"/>
  <c r="T23" i="1"/>
  <c r="Q23" i="1" s="1"/>
  <c r="AJ23" i="1"/>
  <c r="BP23" i="1"/>
  <c r="DD23" i="1"/>
  <c r="DT23" i="1"/>
  <c r="DP23" i="1" s="1"/>
  <c r="U24" i="1"/>
  <c r="V24" i="1" s="1"/>
  <c r="CP24" i="1"/>
  <c r="DN24" i="1"/>
  <c r="DP24" i="1" s="1"/>
  <c r="BP25" i="1"/>
  <c r="DT25" i="1"/>
  <c r="F26" i="1"/>
  <c r="R26" i="1"/>
  <c r="AP26" i="1"/>
  <c r="BW26" i="1"/>
  <c r="DQ27" i="1"/>
  <c r="AW32" i="1"/>
  <c r="CL32" i="1"/>
  <c r="CI31" i="1"/>
  <c r="AW21" i="1"/>
  <c r="AM22" i="1"/>
  <c r="AU22" i="1"/>
  <c r="U23" i="1"/>
  <c r="V23" i="1" s="1"/>
  <c r="CW23" i="1"/>
  <c r="AK25" i="1"/>
  <c r="X25" i="1" s="1"/>
  <c r="CW25" i="1"/>
  <c r="S26" i="1"/>
  <c r="CG26" i="1"/>
  <c r="CJ26" i="1" s="1"/>
  <c r="DR28" i="1"/>
  <c r="BC33" i="1"/>
  <c r="L33" i="1"/>
  <c r="CA32" i="1"/>
  <c r="CC30" i="1"/>
  <c r="CI30" i="1"/>
  <c r="CH32" i="1"/>
  <c r="DW30" i="1"/>
  <c r="X20" i="1"/>
  <c r="AP21" i="1"/>
  <c r="AN22" i="1"/>
  <c r="AP22" i="1" s="1"/>
  <c r="N23" i="1"/>
  <c r="CP23" i="1"/>
  <c r="T26" i="1"/>
  <c r="W26" i="1" s="1"/>
  <c r="O28" i="1"/>
  <c r="Q28" i="1" s="1"/>
  <c r="AD28" i="1"/>
  <c r="CI26" i="1"/>
  <c r="BP26" i="1"/>
  <c r="P29" i="1"/>
  <c r="CB33" i="1"/>
  <c r="CD33" i="1" s="1"/>
  <c r="DN32" i="1"/>
  <c r="DP32" i="1" s="1"/>
  <c r="DP30" i="1"/>
  <c r="BW21" i="1"/>
  <c r="AU25" i="1"/>
  <c r="F28" i="1"/>
  <c r="CC26" i="1"/>
  <c r="CC31" i="1"/>
  <c r="S21" i="1"/>
  <c r="S46" i="1" s="1"/>
  <c r="BD23" i="1"/>
  <c r="Y24" i="1"/>
  <c r="Y46" i="1" s="1"/>
  <c r="BD25" i="1"/>
  <c r="N26" i="1"/>
  <c r="AD26" i="1"/>
  <c r="BJ26" i="1"/>
  <c r="CD27" i="1"/>
  <c r="DV27" i="1"/>
  <c r="CD28" i="1"/>
  <c r="AV33" i="1"/>
  <c r="BP33" i="1"/>
  <c r="DJ33" i="1"/>
  <c r="AV32" i="1"/>
  <c r="CF32" i="1"/>
  <c r="BW32" i="1"/>
  <c r="DV30" i="1"/>
  <c r="DJ32" i="1"/>
  <c r="DZ27" i="1"/>
  <c r="DW27" i="1" s="1"/>
  <c r="BD28" i="1"/>
  <c r="DH28" i="1"/>
  <c r="DI28" i="1" s="1"/>
  <c r="Q29" i="1"/>
  <c r="AP29" i="1"/>
  <c r="BV29" i="1"/>
  <c r="CL29" i="1"/>
  <c r="CL33" i="1" s="1"/>
  <c r="DJ29" i="1"/>
  <c r="DR29" i="1"/>
  <c r="DR33" i="1" s="1"/>
  <c r="DZ29" i="1"/>
  <c r="P30" i="1"/>
  <c r="AV30" i="1"/>
  <c r="BD30" i="1"/>
  <c r="CB30" i="1"/>
  <c r="DX30" i="1"/>
  <c r="DX32" i="1" s="1"/>
  <c r="Y31" i="1"/>
  <c r="Y32" i="1" s="1"/>
  <c r="DZ31" i="1"/>
  <c r="DW31" i="1" s="1"/>
  <c r="AF32" i="1"/>
  <c r="BL32" i="1"/>
  <c r="CR32" i="1"/>
  <c r="CZ32" i="1"/>
  <c r="N33" i="1"/>
  <c r="AL33" i="1"/>
  <c r="BB33" i="1"/>
  <c r="BD33" i="1" s="1"/>
  <c r="CX33" i="1"/>
  <c r="AD36" i="1"/>
  <c r="O36" i="1"/>
  <c r="Q36" i="1" s="1"/>
  <c r="AJ34" i="1"/>
  <c r="DY36" i="1"/>
  <c r="AW39" i="1"/>
  <c r="CC38" i="1"/>
  <c r="DQ38" i="1"/>
  <c r="AQ42" i="1"/>
  <c r="DS42" i="1"/>
  <c r="AG32" i="1"/>
  <c r="AJ32" i="1" s="1"/>
  <c r="AO32" i="1"/>
  <c r="AQ32" i="1" s="1"/>
  <c r="BE32" i="1"/>
  <c r="BM32" i="1"/>
  <c r="BJ32" i="1" s="1"/>
  <c r="BU32" i="1"/>
  <c r="BV32" i="1" s="1"/>
  <c r="CS32" i="1"/>
  <c r="DA32" i="1"/>
  <c r="DC32" i="1" s="1"/>
  <c r="AE33" i="1"/>
  <c r="AM33" i="1"/>
  <c r="AJ33" i="1" s="1"/>
  <c r="BK33" i="1"/>
  <c r="CY33" i="1"/>
  <c r="DX39" i="1"/>
  <c r="DJ26" i="1"/>
  <c r="DZ26" i="1"/>
  <c r="DW26" i="1" s="1"/>
  <c r="CV27" i="1"/>
  <c r="DZ28" i="1"/>
  <c r="DW28" i="1" s="1"/>
  <c r="BP29" i="1"/>
  <c r="CF29" i="1"/>
  <c r="CF33" i="1" s="1"/>
  <c r="CV29" i="1"/>
  <c r="DT29" i="1"/>
  <c r="DT33" i="1" s="1"/>
  <c r="R30" i="1"/>
  <c r="R32" i="1" s="1"/>
  <c r="Z30" i="1"/>
  <c r="AP30" i="1"/>
  <c r="BV30" i="1"/>
  <c r="DJ30" i="1"/>
  <c r="CV31" i="1"/>
  <c r="AH32" i="1"/>
  <c r="BF32" i="1"/>
  <c r="CT32" i="1"/>
  <c r="CP32" i="1" s="1"/>
  <c r="CZ33" i="1"/>
  <c r="CW33" i="1" s="1"/>
  <c r="DH33" i="1"/>
  <c r="DI33" i="1" s="1"/>
  <c r="N34" i="1"/>
  <c r="AD34" i="1"/>
  <c r="BJ34" i="1"/>
  <c r="DQ34" i="1"/>
  <c r="DR36" i="1"/>
  <c r="CD37" i="1"/>
  <c r="DV38" i="1"/>
  <c r="DY39" i="1"/>
  <c r="AI42" i="1"/>
  <c r="CD40" i="1"/>
  <c r="DO42" i="1"/>
  <c r="DQ42" i="1" s="1"/>
  <c r="DD42" i="1"/>
  <c r="CC42" i="1"/>
  <c r="DU42" i="1"/>
  <c r="DV42" i="1" s="1"/>
  <c r="BI27" i="1"/>
  <c r="CG27" i="1"/>
  <c r="CI27" i="1" s="1"/>
  <c r="CM28" i="1"/>
  <c r="CJ28" i="1" s="1"/>
  <c r="T29" i="1"/>
  <c r="BI29" i="1"/>
  <c r="BQ29" i="1"/>
  <c r="CG29" i="1"/>
  <c r="CG33" i="1" s="1"/>
  <c r="DU29" i="1"/>
  <c r="AI30" i="1"/>
  <c r="BW30" i="1"/>
  <c r="CM30" i="1"/>
  <c r="DC30" i="1"/>
  <c r="D31" i="1"/>
  <c r="T31" i="1"/>
  <c r="Q31" i="1" s="1"/>
  <c r="BI31" i="1"/>
  <c r="BQ31" i="1"/>
  <c r="CG31" i="1"/>
  <c r="CJ31" i="1" s="1"/>
  <c r="DU31" i="1"/>
  <c r="DV31" i="1" s="1"/>
  <c r="AA32" i="1"/>
  <c r="BG32" i="1"/>
  <c r="BD32" i="1" s="1"/>
  <c r="CU32" i="1"/>
  <c r="AG33" i="1"/>
  <c r="AC33" i="1" s="1"/>
  <c r="AJ36" i="1"/>
  <c r="Z36" i="1"/>
  <c r="W36" i="1" s="1"/>
  <c r="U36" i="1"/>
  <c r="V36" i="1" s="1"/>
  <c r="AV36" i="1"/>
  <c r="BC34" i="1"/>
  <c r="DS36" i="1"/>
  <c r="DZ39" i="1"/>
  <c r="CD42" i="1"/>
  <c r="CV26" i="1"/>
  <c r="CP27" i="1"/>
  <c r="F29" i="1"/>
  <c r="CH29" i="1"/>
  <c r="DN29" i="1"/>
  <c r="T30" i="1"/>
  <c r="T32" i="1" s="1"/>
  <c r="P32" i="1" s="1"/>
  <c r="AJ30" i="1"/>
  <c r="F31" i="1"/>
  <c r="BJ31" i="1"/>
  <c r="AB32" i="1"/>
  <c r="BH32" i="1"/>
  <c r="BI32" i="1" s="1"/>
  <c r="X34" i="1"/>
  <c r="DP37" i="1"/>
  <c r="DP38" i="1"/>
  <c r="AC42" i="1"/>
  <c r="DN42" i="1"/>
  <c r="DP42" i="1" s="1"/>
  <c r="BC27" i="1"/>
  <c r="CQ27" i="1"/>
  <c r="BI28" i="1"/>
  <c r="V29" i="1"/>
  <c r="BC29" i="1"/>
  <c r="CA29" i="1"/>
  <c r="CQ29" i="1"/>
  <c r="DO29" i="1"/>
  <c r="U30" i="1"/>
  <c r="AC30" i="1"/>
  <c r="BC31" i="1"/>
  <c r="AK32" i="1"/>
  <c r="BA32" i="1"/>
  <c r="BC32" i="1" s="1"/>
  <c r="CO32" i="1"/>
  <c r="CM33" i="1"/>
  <c r="CJ33" i="1" s="1"/>
  <c r="DU36" i="1"/>
  <c r="DV36" i="1" s="1"/>
  <c r="O39" i="1"/>
  <c r="Q39" i="1" s="1"/>
  <c r="AD39" i="1"/>
  <c r="AJ39" i="1"/>
  <c r="Z39" i="1"/>
  <c r="W39" i="1" s="1"/>
  <c r="DQ37" i="1"/>
  <c r="CP26" i="1"/>
  <c r="BD27" i="1"/>
  <c r="AB33" i="1"/>
  <c r="AZ33" i="1"/>
  <c r="AW33" i="1" s="1"/>
  <c r="F34" i="1"/>
  <c r="DW37" i="1"/>
  <c r="DT39" i="1"/>
  <c r="Z42" i="1"/>
  <c r="W42" i="1" s="1"/>
  <c r="AJ42" i="1"/>
  <c r="CQ26" i="1"/>
  <c r="BC28" i="1"/>
  <c r="CQ28" i="1"/>
  <c r="BC30" i="1"/>
  <c r="CQ30" i="1"/>
  <c r="S34" i="1"/>
  <c r="AC36" i="1"/>
  <c r="AI34" i="1"/>
  <c r="AQ34" i="1"/>
  <c r="DV34" i="1"/>
  <c r="DX36" i="1"/>
  <c r="AQ39" i="1"/>
  <c r="DC39" i="1"/>
  <c r="DN39" i="1"/>
  <c r="DP39" i="1" s="1"/>
  <c r="CI38" i="1"/>
  <c r="AP42" i="1"/>
  <c r="DQ40" i="1"/>
  <c r="CD41" i="1"/>
  <c r="DR42" i="1"/>
  <c r="BC36" i="1"/>
  <c r="CQ36" i="1"/>
  <c r="AC37" i="1"/>
  <c r="BI37" i="1"/>
  <c r="DU37" i="1"/>
  <c r="DV37" i="1" s="1"/>
  <c r="AK39" i="1"/>
  <c r="X39" i="1" s="1"/>
  <c r="DM39" i="1"/>
  <c r="DJ39" i="1" s="1"/>
  <c r="S40" i="1"/>
  <c r="AI40" i="1"/>
  <c r="AQ40" i="1"/>
  <c r="CM40" i="1"/>
  <c r="CJ40" i="1" s="1"/>
  <c r="D41" i="1"/>
  <c r="BI41" i="1"/>
  <c r="CW41" i="1"/>
  <c r="DU41" i="1"/>
  <c r="DV41" i="1" s="1"/>
  <c r="J42" i="1"/>
  <c r="CM42" i="1"/>
  <c r="CJ42" i="1" s="1"/>
  <c r="DZ35" i="1"/>
  <c r="DW35" i="1" s="1"/>
  <c r="DH36" i="1"/>
  <c r="DI36" i="1" s="1"/>
  <c r="N37" i="1"/>
  <c r="AD37" i="1"/>
  <c r="BJ37" i="1"/>
  <c r="AV38" i="1"/>
  <c r="BJ41" i="1"/>
  <c r="AB42" i="1"/>
  <c r="AR42" i="1"/>
  <c r="R42" i="1" s="1"/>
  <c r="AZ42" i="1"/>
  <c r="AW42" i="1" s="1"/>
  <c r="CM35" i="1"/>
  <c r="CJ35" i="1" s="1"/>
  <c r="DA36" i="1"/>
  <c r="DC36" i="1" s="1"/>
  <c r="O37" i="1"/>
  <c r="Q37" i="1" s="1"/>
  <c r="BC37" i="1"/>
  <c r="CQ37" i="1"/>
  <c r="P38" i="1"/>
  <c r="AU39" i="1"/>
  <c r="BC39" i="1"/>
  <c r="CQ39" i="1"/>
  <c r="BI40" i="1"/>
  <c r="BC41" i="1"/>
  <c r="CQ41" i="1"/>
  <c r="L42" i="1"/>
  <c r="AK42" i="1"/>
  <c r="X42" i="1" s="1"/>
  <c r="BI42" i="1"/>
  <c r="CW42" i="1"/>
  <c r="DM42" i="1"/>
  <c r="DJ42" i="1" s="1"/>
  <c r="DJ34" i="1"/>
  <c r="DZ34" i="1"/>
  <c r="DW34" i="1" s="1"/>
  <c r="CV35" i="1"/>
  <c r="DB36" i="1"/>
  <c r="DD36" i="1" s="1"/>
  <c r="BD37" i="1"/>
  <c r="DZ38" i="1"/>
  <c r="DW38" i="1" s="1"/>
  <c r="BD39" i="1"/>
  <c r="DH39" i="1"/>
  <c r="AD40" i="1"/>
  <c r="CP40" i="1"/>
  <c r="BD41" i="1"/>
  <c r="N42" i="1"/>
  <c r="P42" i="1" s="1"/>
  <c r="CP42" i="1"/>
  <c r="BI35" i="1"/>
  <c r="CM36" i="1"/>
  <c r="CJ36" i="1" s="1"/>
  <c r="AW37" i="1"/>
  <c r="CM38" i="1"/>
  <c r="CJ38" i="1" s="1"/>
  <c r="BC40" i="1"/>
  <c r="CQ40" i="1"/>
  <c r="AU42" i="1"/>
  <c r="CV34" i="1"/>
  <c r="CP35" i="1"/>
  <c r="CV36" i="1"/>
  <c r="BP38" i="1"/>
  <c r="CV38" i="1"/>
  <c r="AH39" i="1"/>
  <c r="AI39" i="1" s="1"/>
  <c r="DB39" i="1"/>
  <c r="DD39" i="1" s="1"/>
  <c r="BD40" i="1"/>
  <c r="CQ35" i="1"/>
  <c r="BI36" i="1"/>
  <c r="BI38" i="1"/>
  <c r="CP34" i="1"/>
  <c r="CP36" i="1"/>
  <c r="CP38" i="1"/>
  <c r="C58" i="1"/>
  <c r="C63" i="1" s="1"/>
  <c r="C60" i="1"/>
  <c r="BC45" i="1" l="1"/>
  <c r="N47" i="1"/>
  <c r="CK45" i="1"/>
  <c r="P37" i="1"/>
  <c r="N39" i="1"/>
  <c r="P23" i="1"/>
  <c r="N25" i="1"/>
  <c r="CK46" i="1"/>
  <c r="CK47" i="1" s="1"/>
  <c r="CK48" i="1" s="1"/>
  <c r="CK13" i="1"/>
  <c r="CM44" i="1"/>
  <c r="CJ10" i="1"/>
  <c r="AH48" i="1"/>
  <c r="AI48" i="1" s="1"/>
  <c r="AI47" i="1"/>
  <c r="AO48" i="1"/>
  <c r="AQ48" i="1" s="1"/>
  <c r="AQ47" i="1"/>
  <c r="DY11" i="1"/>
  <c r="DY14" i="1"/>
  <c r="D37" i="1"/>
  <c r="DI39" i="1"/>
  <c r="DU39" i="1"/>
  <c r="DV39" i="1" s="1"/>
  <c r="AD33" i="1"/>
  <c r="F39" i="1"/>
  <c r="V30" i="1"/>
  <c r="U32" i="1"/>
  <c r="V32" i="1" s="1"/>
  <c r="AD32" i="1"/>
  <c r="DO39" i="1"/>
  <c r="DQ39" i="1" s="1"/>
  <c r="DN36" i="1"/>
  <c r="DP36" i="1" s="1"/>
  <c r="CW32" i="1"/>
  <c r="CD29" i="1"/>
  <c r="Z22" i="1"/>
  <c r="W22" i="1" s="1"/>
  <c r="AJ22" i="1"/>
  <c r="CJ29" i="1"/>
  <c r="Q26" i="1"/>
  <c r="CL46" i="1"/>
  <c r="CL13" i="1"/>
  <c r="DZ19" i="1"/>
  <c r="DW19" i="1" s="1"/>
  <c r="DN18" i="1"/>
  <c r="DP18" i="1" s="1"/>
  <c r="DP16" i="1"/>
  <c r="O22" i="1"/>
  <c r="Q22" i="1" s="1"/>
  <c r="AD22" i="1"/>
  <c r="DU13" i="1"/>
  <c r="DV12" i="1"/>
  <c r="DV13" i="1" s="1"/>
  <c r="DZ18" i="1"/>
  <c r="DW18" i="1" s="1"/>
  <c r="CV45" i="1"/>
  <c r="S44" i="1"/>
  <c r="CE14" i="1"/>
  <c r="T43" i="1"/>
  <c r="Q43" i="1" s="1"/>
  <c r="T14" i="1"/>
  <c r="Q14" i="1" s="1"/>
  <c r="T11" i="1"/>
  <c r="AQ45" i="1"/>
  <c r="BJ47" i="1"/>
  <c r="BM48" i="1"/>
  <c r="DZ14" i="1"/>
  <c r="DZ11" i="1"/>
  <c r="DW9" i="1"/>
  <c r="DW11" i="1" s="1"/>
  <c r="R43" i="1"/>
  <c r="R14" i="1"/>
  <c r="R11" i="1"/>
  <c r="Y43" i="1"/>
  <c r="Y11" i="1"/>
  <c r="Y14" i="1"/>
  <c r="AJ45" i="1"/>
  <c r="BR48" i="1"/>
  <c r="DJ18" i="1"/>
  <c r="CD19" i="1"/>
  <c r="BX48" i="1"/>
  <c r="AR48" i="1"/>
  <c r="K48" i="1"/>
  <c r="BW43" i="1"/>
  <c r="CM11" i="1"/>
  <c r="DQ29" i="1"/>
  <c r="DO33" i="1"/>
  <c r="DQ33" i="1" s="1"/>
  <c r="D46" i="1"/>
  <c r="P46" i="1"/>
  <c r="DW23" i="1"/>
  <c r="J14" i="1"/>
  <c r="D14" i="1" s="1"/>
  <c r="D13" i="1"/>
  <c r="BN48" i="1"/>
  <c r="BP48" i="1" s="1"/>
  <c r="BP47" i="1"/>
  <c r="AM48" i="1"/>
  <c r="AJ48" i="1" s="1"/>
  <c r="AJ47" i="1"/>
  <c r="DU18" i="1"/>
  <c r="DV18" i="1" s="1"/>
  <c r="DV16" i="1"/>
  <c r="DO19" i="1"/>
  <c r="DQ19" i="1" s="1"/>
  <c r="DQ15" i="1"/>
  <c r="DA48" i="1"/>
  <c r="DC47" i="1"/>
  <c r="CM46" i="1"/>
  <c r="CJ12" i="1"/>
  <c r="CM13" i="1"/>
  <c r="CE45" i="1"/>
  <c r="CE47" i="1"/>
  <c r="CE48" i="1" s="1"/>
  <c r="D44" i="1"/>
  <c r="J47" i="1"/>
  <c r="Z44" i="1"/>
  <c r="W10" i="1"/>
  <c r="CB44" i="1"/>
  <c r="CD10" i="1"/>
  <c r="CD11" i="1" s="1"/>
  <c r="AP47" i="1"/>
  <c r="AN48" i="1"/>
  <c r="AP48" i="1" s="1"/>
  <c r="BB48" i="1"/>
  <c r="BD47" i="1"/>
  <c r="BK48" i="1"/>
  <c r="BY47" i="1"/>
  <c r="BY48" i="1" s="1"/>
  <c r="BY45" i="1"/>
  <c r="N43" i="1"/>
  <c r="N45" i="1" s="1"/>
  <c r="N14" i="1"/>
  <c r="D9" i="1"/>
  <c r="P9" i="1"/>
  <c r="P11" i="1" s="1"/>
  <c r="N11" i="1"/>
  <c r="CD43" i="1"/>
  <c r="W30" i="1"/>
  <c r="Z32" i="1"/>
  <c r="U18" i="1"/>
  <c r="V18" i="1" s="1"/>
  <c r="V16" i="1"/>
  <c r="AV42" i="1"/>
  <c r="U42" i="1"/>
  <c r="V42" i="1" s="1"/>
  <c r="AV39" i="1"/>
  <c r="U39" i="1"/>
  <c r="V39" i="1" s="1"/>
  <c r="CQ32" i="1"/>
  <c r="CC29" i="1"/>
  <c r="CA33" i="1"/>
  <c r="CC33" i="1" s="1"/>
  <c r="DW39" i="1"/>
  <c r="F30" i="1"/>
  <c r="DW29" i="1"/>
  <c r="DZ33" i="1"/>
  <c r="DW33" i="1" s="1"/>
  <c r="W31" i="1"/>
  <c r="P20" i="1"/>
  <c r="N22" i="1"/>
  <c r="D20" i="1"/>
  <c r="Q30" i="1"/>
  <c r="F22" i="1"/>
  <c r="W24" i="1"/>
  <c r="F24" i="1"/>
  <c r="DV23" i="1"/>
  <c r="DW12" i="1"/>
  <c r="DW13" i="1" s="1"/>
  <c r="DZ13" i="1"/>
  <c r="CX48" i="1"/>
  <c r="DX47" i="1"/>
  <c r="O46" i="1"/>
  <c r="Q46" i="1" s="1"/>
  <c r="DN13" i="1"/>
  <c r="DP12" i="1"/>
  <c r="DP13" i="1" s="1"/>
  <c r="DD45" i="1"/>
  <c r="DQ46" i="1"/>
  <c r="CJ21" i="1"/>
  <c r="DV25" i="1"/>
  <c r="CE46" i="1"/>
  <c r="CE13" i="1"/>
  <c r="DG48" i="1"/>
  <c r="CJ19" i="1"/>
  <c r="DU14" i="1"/>
  <c r="DV14" i="1" s="1"/>
  <c r="DU11" i="1"/>
  <c r="DV9" i="1"/>
  <c r="DV11" i="1" s="1"/>
  <c r="R44" i="1"/>
  <c r="CH44" i="1"/>
  <c r="D19" i="1"/>
  <c r="DK48" i="1"/>
  <c r="DD43" i="1"/>
  <c r="AP11" i="1"/>
  <c r="DI43" i="1"/>
  <c r="L14" i="1"/>
  <c r="DY43" i="1"/>
  <c r="DC18" i="1"/>
  <c r="BH48" i="1"/>
  <c r="BI47" i="1"/>
  <c r="AB48" i="1"/>
  <c r="AD48" i="1" s="1"/>
  <c r="AD47" i="1"/>
  <c r="DZ42" i="1"/>
  <c r="DW42" i="1" s="1"/>
  <c r="DU33" i="1"/>
  <c r="DV33" i="1" s="1"/>
  <c r="DV29" i="1"/>
  <c r="DC45" i="1"/>
  <c r="O42" i="1"/>
  <c r="Q42" i="1" s="1"/>
  <c r="AD42" i="1"/>
  <c r="CV32" i="1"/>
  <c r="AI32" i="1"/>
  <c r="AI33" i="1"/>
  <c r="Q32" i="1"/>
  <c r="V26" i="1"/>
  <c r="DB48" i="1"/>
  <c r="DD48" i="1" s="1"/>
  <c r="DD47" i="1"/>
  <c r="CG18" i="1"/>
  <c r="CC18" i="1" s="1"/>
  <c r="CC16" i="1"/>
  <c r="CI15" i="1"/>
  <c r="CG46" i="1"/>
  <c r="CD46" i="1" s="1"/>
  <c r="CC12" i="1"/>
  <c r="CG13" i="1"/>
  <c r="CS45" i="1"/>
  <c r="DS45" i="1" s="1"/>
  <c r="W21" i="1"/>
  <c r="DP46" i="1"/>
  <c r="W23" i="1"/>
  <c r="X19" i="1"/>
  <c r="CJ15" i="1"/>
  <c r="BO48" i="1"/>
  <c r="BQ48" i="1" s="1"/>
  <c r="BQ47" i="1"/>
  <c r="CQ43" i="1"/>
  <c r="DO43" i="1"/>
  <c r="BC14" i="1"/>
  <c r="DS19" i="1"/>
  <c r="F10" i="1"/>
  <c r="BI14" i="1"/>
  <c r="AJ11" i="1"/>
  <c r="DJ43" i="1"/>
  <c r="DJ44" i="1"/>
  <c r="DM47" i="1"/>
  <c r="DM45" i="1"/>
  <c r="DJ45" i="1" s="1"/>
  <c r="DC43" i="1"/>
  <c r="CD16" i="1"/>
  <c r="AV45" i="1"/>
  <c r="O44" i="1"/>
  <c r="Q10" i="1"/>
  <c r="Q13" i="1" s="1"/>
  <c r="CE19" i="1"/>
  <c r="DE47" i="1"/>
  <c r="DE48" i="1" s="1"/>
  <c r="DE45" i="1"/>
  <c r="BA48" i="1"/>
  <c r="BC47" i="1"/>
  <c r="L47" i="1"/>
  <c r="AJ14" i="1"/>
  <c r="DX43" i="1"/>
  <c r="BD14" i="1"/>
  <c r="DN19" i="1"/>
  <c r="DP19" i="1" s="1"/>
  <c r="CE11" i="1"/>
  <c r="AV25" i="1"/>
  <c r="U25" i="1"/>
  <c r="V25" i="1" s="1"/>
  <c r="CL19" i="1"/>
  <c r="CH18" i="1"/>
  <c r="CI18" i="1" s="1"/>
  <c r="CI16" i="1"/>
  <c r="F42" i="1"/>
  <c r="D42" i="1"/>
  <c r="DP29" i="1"/>
  <c r="DN33" i="1"/>
  <c r="DP33" i="1" s="1"/>
  <c r="T33" i="1"/>
  <c r="Q33" i="1" s="1"/>
  <c r="DO36" i="1"/>
  <c r="DQ36" i="1" s="1"/>
  <c r="N28" i="1"/>
  <c r="P26" i="1"/>
  <c r="DZ32" i="1"/>
  <c r="DW32" i="1" s="1"/>
  <c r="Y33" i="1"/>
  <c r="V31" i="1"/>
  <c r="P21" i="1"/>
  <c r="D21" i="1"/>
  <c r="U33" i="1"/>
  <c r="CG32" i="1"/>
  <c r="CI32" i="1" s="1"/>
  <c r="CC21" i="1"/>
  <c r="CB13" i="1"/>
  <c r="CD26" i="1"/>
  <c r="U19" i="1"/>
  <c r="V19" i="1" s="1"/>
  <c r="DW25" i="1"/>
  <c r="DQ23" i="1"/>
  <c r="N18" i="1"/>
  <c r="P18" i="1" s="1"/>
  <c r="D16" i="1"/>
  <c r="P16" i="1"/>
  <c r="CH46" i="1"/>
  <c r="CH13" i="1"/>
  <c r="CI12" i="1"/>
  <c r="CI13" i="1" s="1"/>
  <c r="CI21" i="1"/>
  <c r="CA19" i="1"/>
  <c r="CC19" i="1" s="1"/>
  <c r="CC15" i="1"/>
  <c r="CS48" i="1"/>
  <c r="DS48" i="1" s="1"/>
  <c r="DS47" i="1"/>
  <c r="CF46" i="1"/>
  <c r="CF13" i="1"/>
  <c r="DU19" i="1"/>
  <c r="DV19" i="1" s="1"/>
  <c r="DV15" i="1"/>
  <c r="CY48" i="1"/>
  <c r="DY48" i="1" s="1"/>
  <c r="DY47" i="1"/>
  <c r="AA48" i="1"/>
  <c r="AC48" i="1" s="1"/>
  <c r="AC47" i="1"/>
  <c r="CG43" i="1"/>
  <c r="CG45" i="1" s="1"/>
  <c r="CG14" i="1"/>
  <c r="CC14" i="1" s="1"/>
  <c r="CG11" i="1"/>
  <c r="CJ9" i="1"/>
  <c r="CI9" i="1"/>
  <c r="CI11" i="1" s="1"/>
  <c r="BC43" i="1"/>
  <c r="U43" i="1"/>
  <c r="V43" i="1" s="1"/>
  <c r="U14" i="1"/>
  <c r="U11" i="1"/>
  <c r="V9" i="1"/>
  <c r="CL44" i="1"/>
  <c r="AX48" i="1"/>
  <c r="DT14" i="1"/>
  <c r="DT11" i="1"/>
  <c r="DN43" i="1"/>
  <c r="DP43" i="1" s="1"/>
  <c r="CP43" i="1"/>
  <c r="BI43" i="1"/>
  <c r="BV47" i="1"/>
  <c r="BU48" i="1"/>
  <c r="BV48" i="1" s="1"/>
  <c r="CM14" i="1"/>
  <c r="CJ14" i="1" s="1"/>
  <c r="AL48" i="1"/>
  <c r="AD19" i="1"/>
  <c r="DK45" i="1"/>
  <c r="DX45" i="1" s="1"/>
  <c r="DS14" i="1"/>
  <c r="DH47" i="1"/>
  <c r="DI44" i="1"/>
  <c r="DH45" i="1"/>
  <c r="DI45" i="1" s="1"/>
  <c r="CK43" i="1"/>
  <c r="CK11" i="1"/>
  <c r="CK14" i="1"/>
  <c r="CW43" i="1"/>
  <c r="DZ43" i="1"/>
  <c r="DW43" i="1" s="1"/>
  <c r="DQ9" i="1"/>
  <c r="DQ11" i="1" s="1"/>
  <c r="AW11" i="1"/>
  <c r="DO14" i="1"/>
  <c r="CA43" i="1"/>
  <c r="CC43" i="1" s="1"/>
  <c r="AJ43" i="1"/>
  <c r="AW47" i="1"/>
  <c r="AZ48" i="1"/>
  <c r="AW48" i="1" s="1"/>
  <c r="AB45" i="1"/>
  <c r="AD45" i="1" s="1"/>
  <c r="CH14" i="1"/>
  <c r="CI14" i="1" s="1"/>
  <c r="BD43" i="1"/>
  <c r="BZ45" i="1"/>
  <c r="BW45" i="1" s="1"/>
  <c r="S11" i="1"/>
  <c r="DN11" i="1"/>
  <c r="O19" i="1"/>
  <c r="Q19" i="1" s="1"/>
  <c r="Q15" i="1"/>
  <c r="Z33" i="1"/>
  <c r="W33" i="1" s="1"/>
  <c r="CI29" i="1"/>
  <c r="CH33" i="1"/>
  <c r="CI33" i="1" s="1"/>
  <c r="AC32" i="1"/>
  <c r="CM32" i="1"/>
  <c r="CJ30" i="1"/>
  <c r="F36" i="1"/>
  <c r="DU32" i="1"/>
  <c r="DV32" i="1" s="1"/>
  <c r="R33" i="1"/>
  <c r="CJ27" i="1"/>
  <c r="W29" i="1"/>
  <c r="D33" i="1"/>
  <c r="DO25" i="1"/>
  <c r="DQ25" i="1" s="1"/>
  <c r="DD25" i="1"/>
  <c r="V21" i="1"/>
  <c r="Z46" i="1"/>
  <c r="W12" i="1"/>
  <c r="W13" i="1" s="1"/>
  <c r="F12" i="1"/>
  <c r="Z13" i="1"/>
  <c r="F13" i="1" s="1"/>
  <c r="DW46" i="1"/>
  <c r="DT45" i="1"/>
  <c r="AQ13" i="1"/>
  <c r="CU48" i="1"/>
  <c r="DU47" i="1"/>
  <c r="CV47" i="1"/>
  <c r="Y44" i="1"/>
  <c r="CF43" i="1"/>
  <c r="CF14" i="1"/>
  <c r="CF11" i="1"/>
  <c r="CJ43" i="1"/>
  <c r="DX14" i="1"/>
  <c r="X44" i="1"/>
  <c r="DT43" i="1"/>
  <c r="CC9" i="1"/>
  <c r="CA44" i="1"/>
  <c r="CC10" i="1"/>
  <c r="AU48" i="1"/>
  <c r="AV48" i="1" s="1"/>
  <c r="AV47" i="1"/>
  <c r="DI11" i="1"/>
  <c r="DO11" i="1"/>
  <c r="CN45" i="1"/>
  <c r="DN44" i="1"/>
  <c r="DP44" i="1" s="1"/>
  <c r="CP44" i="1"/>
  <c r="CN47" i="1"/>
  <c r="T44" i="1"/>
  <c r="V10" i="1"/>
  <c r="CH43" i="1"/>
  <c r="CI43" i="1" s="1"/>
  <c r="BZ48" i="1"/>
  <c r="BW48" i="1" s="1"/>
  <c r="BW47" i="1"/>
  <c r="S14" i="1"/>
  <c r="DN14" i="1"/>
  <c r="DP14" i="1" s="1"/>
  <c r="CD13" i="1"/>
  <c r="DR19" i="1"/>
  <c r="DR44" i="1"/>
  <c r="CR47" i="1"/>
  <c r="CR45" i="1"/>
  <c r="DR45" i="1" s="1"/>
  <c r="BD45" i="1"/>
  <c r="DD18" i="1"/>
  <c r="CD14" i="1"/>
  <c r="N36" i="1"/>
  <c r="D34" i="1"/>
  <c r="P34" i="1"/>
  <c r="P33" i="1"/>
  <c r="CD30" i="1"/>
  <c r="CB32" i="1"/>
  <c r="DU28" i="1"/>
  <c r="DV28" i="1" s="1"/>
  <c r="CC27" i="1"/>
  <c r="AV22" i="1"/>
  <c r="U22" i="1"/>
  <c r="V22" i="1" s="1"/>
  <c r="DX33" i="1"/>
  <c r="D23" i="1"/>
  <c r="R46" i="1"/>
  <c r="R13" i="1"/>
  <c r="DQ12" i="1"/>
  <c r="DQ13" i="1" s="1"/>
  <c r="Q16" i="1"/>
  <c r="O18" i="1"/>
  <c r="Q18" i="1" s="1"/>
  <c r="CT48" i="1"/>
  <c r="DT48" i="1" s="1"/>
  <c r="DT47" i="1"/>
  <c r="W15" i="1"/>
  <c r="F15" i="1"/>
  <c r="Z19" i="1"/>
  <c r="U46" i="1"/>
  <c r="V46" i="1" s="1"/>
  <c r="U13" i="1"/>
  <c r="V12" i="1"/>
  <c r="V13" i="1" s="1"/>
  <c r="CJ16" i="1"/>
  <c r="CM18" i="1"/>
  <c r="CJ18" i="1" s="1"/>
  <c r="AI13" i="1"/>
  <c r="DV44" i="1"/>
  <c r="BG48" i="1"/>
  <c r="AA45" i="1"/>
  <c r="AC45" i="1" s="1"/>
  <c r="AI45" i="1"/>
  <c r="BM45" i="1"/>
  <c r="BJ45" i="1" s="1"/>
  <c r="DU43" i="1"/>
  <c r="DV43" i="1" s="1"/>
  <c r="CV43" i="1"/>
  <c r="DZ44" i="1"/>
  <c r="DW44" i="1" s="1"/>
  <c r="CZ47" i="1"/>
  <c r="CZ45" i="1"/>
  <c r="CW44" i="1"/>
  <c r="CL43" i="1"/>
  <c r="CL14" i="1"/>
  <c r="CL11" i="1"/>
  <c r="Z43" i="1"/>
  <c r="Z14" i="1"/>
  <c r="Z11" i="1"/>
  <c r="F9" i="1"/>
  <c r="W9" i="1"/>
  <c r="W11" i="1" s="1"/>
  <c r="BJ14" i="1"/>
  <c r="DO44" i="1"/>
  <c r="DQ44" i="1" s="1"/>
  <c r="CQ44" i="1"/>
  <c r="CO47" i="1"/>
  <c r="CO45" i="1"/>
  <c r="AS48" i="1"/>
  <c r="CD15" i="1"/>
  <c r="CF45" i="1"/>
  <c r="CF47" i="1"/>
  <c r="CF48" i="1" s="1"/>
  <c r="AZ45" i="1"/>
  <c r="AW45" i="1" s="1"/>
  <c r="BW14" i="1"/>
  <c r="X11" i="1"/>
  <c r="S43" i="1"/>
  <c r="D45" i="1" l="1"/>
  <c r="DO45" i="1"/>
  <c r="DQ45" i="1" s="1"/>
  <c r="CQ45" i="1"/>
  <c r="W14" i="1"/>
  <c r="X47" i="1"/>
  <c r="X48" i="1" s="1"/>
  <c r="X45" i="1"/>
  <c r="DV47" i="1"/>
  <c r="F46" i="1"/>
  <c r="W46" i="1"/>
  <c r="CC32" i="1"/>
  <c r="V14" i="1"/>
  <c r="DJ47" i="1"/>
  <c r="DM48" i="1"/>
  <c r="DJ48" i="1" s="1"/>
  <c r="DQ43" i="1"/>
  <c r="CJ46" i="1"/>
  <c r="CD18" i="1"/>
  <c r="CG47" i="1"/>
  <c r="CG48" i="1" s="1"/>
  <c r="V33" i="1"/>
  <c r="D47" i="1"/>
  <c r="J48" i="1"/>
  <c r="DC48" i="1"/>
  <c r="Q11" i="1"/>
  <c r="CM45" i="1"/>
  <c r="CJ45" i="1" s="1"/>
  <c r="CJ44" i="1"/>
  <c r="CM47" i="1"/>
  <c r="Z47" i="1"/>
  <c r="Z45" i="1"/>
  <c r="W44" i="1"/>
  <c r="T45" i="1"/>
  <c r="P45" i="1" s="1"/>
  <c r="T47" i="1"/>
  <c r="T48" i="1" s="1"/>
  <c r="CJ32" i="1"/>
  <c r="L48" i="1"/>
  <c r="Q44" i="1"/>
  <c r="O47" i="1"/>
  <c r="O45" i="1"/>
  <c r="CC13" i="1"/>
  <c r="BI48" i="1"/>
  <c r="BD48" i="1"/>
  <c r="P36" i="1"/>
  <c r="D36" i="1"/>
  <c r="CN48" i="1"/>
  <c r="DN47" i="1"/>
  <c r="DP47" i="1" s="1"/>
  <c r="CP47" i="1"/>
  <c r="CJ11" i="1"/>
  <c r="F44" i="1"/>
  <c r="CC46" i="1"/>
  <c r="DW14" i="1"/>
  <c r="S45" i="1"/>
  <c r="S47" i="1"/>
  <c r="S48" i="1" s="1"/>
  <c r="N48" i="1"/>
  <c r="W43" i="1"/>
  <c r="F43" i="1"/>
  <c r="DR47" i="1"/>
  <c r="CR48" i="1"/>
  <c r="DR48" i="1" s="1"/>
  <c r="CC44" i="1"/>
  <c r="CA47" i="1"/>
  <c r="CA45" i="1"/>
  <c r="CC45" i="1" s="1"/>
  <c r="DQ14" i="1"/>
  <c r="CL47" i="1"/>
  <c r="CL48" i="1" s="1"/>
  <c r="CL45" i="1"/>
  <c r="F33" i="1"/>
  <c r="CH47" i="1"/>
  <c r="CI44" i="1"/>
  <c r="CH45" i="1"/>
  <c r="CI45" i="1" s="1"/>
  <c r="P14" i="1"/>
  <c r="BJ48" i="1"/>
  <c r="DU45" i="1"/>
  <c r="DV45" i="1" s="1"/>
  <c r="P25" i="1"/>
  <c r="D25" i="1"/>
  <c r="P44" i="1"/>
  <c r="U45" i="1"/>
  <c r="V45" i="1" s="1"/>
  <c r="DU48" i="1"/>
  <c r="DV48" i="1" s="1"/>
  <c r="CV48" i="1"/>
  <c r="P28" i="1"/>
  <c r="D28" i="1"/>
  <c r="DZ45" i="1"/>
  <c r="DW45" i="1" s="1"/>
  <c r="CW45" i="1"/>
  <c r="W19" i="1"/>
  <c r="F19" i="1"/>
  <c r="CC11" i="1"/>
  <c r="Y47" i="1"/>
  <c r="Y48" i="1" s="1"/>
  <c r="Y45" i="1"/>
  <c r="V11" i="1"/>
  <c r="BC48" i="1"/>
  <c r="R47" i="1"/>
  <c r="R48" i="1" s="1"/>
  <c r="R45" i="1"/>
  <c r="DX48" i="1"/>
  <c r="P43" i="1"/>
  <c r="D43" i="1"/>
  <c r="V44" i="1"/>
  <c r="CO48" i="1"/>
  <c r="DO47" i="1"/>
  <c r="DQ47" i="1" s="1"/>
  <c r="CQ47" i="1"/>
  <c r="DZ47" i="1"/>
  <c r="DW47" i="1" s="1"/>
  <c r="CW47" i="1"/>
  <c r="CZ48" i="1"/>
  <c r="CD32" i="1"/>
  <c r="DN45" i="1"/>
  <c r="DP45" i="1" s="1"/>
  <c r="CP45" i="1"/>
  <c r="DI47" i="1"/>
  <c r="DH48" i="1"/>
  <c r="DI48" i="1" s="1"/>
  <c r="CI46" i="1"/>
  <c r="F14" i="1"/>
  <c r="P22" i="1"/>
  <c r="D22" i="1"/>
  <c r="W32" i="1"/>
  <c r="F32" i="1"/>
  <c r="CD44" i="1"/>
  <c r="CB47" i="1"/>
  <c r="CB45" i="1"/>
  <c r="CD45" i="1" s="1"/>
  <c r="CJ13" i="1"/>
  <c r="P39" i="1"/>
  <c r="D39" i="1"/>
  <c r="U47" i="1"/>
  <c r="U48" i="1" l="1"/>
  <c r="V48" i="1" s="1"/>
  <c r="V47" i="1"/>
  <c r="P47" i="1"/>
  <c r="DO48" i="1"/>
  <c r="DQ48" i="1" s="1"/>
  <c r="CQ48" i="1"/>
  <c r="P48" i="1"/>
  <c r="Q45" i="1"/>
  <c r="D48" i="1"/>
  <c r="CW48" i="1"/>
  <c r="DZ48" i="1"/>
  <c r="DW48" i="1" s="1"/>
  <c r="CA48" i="1"/>
  <c r="CC48" i="1" s="1"/>
  <c r="CC47" i="1"/>
  <c r="O48" i="1"/>
  <c r="Q47" i="1"/>
  <c r="E47" i="1"/>
  <c r="W45" i="1"/>
  <c r="F45" i="1"/>
  <c r="DN48" i="1"/>
  <c r="DP48" i="1" s="1"/>
  <c r="CP48" i="1"/>
  <c r="W47" i="1"/>
  <c r="Z48" i="1"/>
  <c r="W48" i="1" s="1"/>
  <c r="CH48" i="1"/>
  <c r="CI48" i="1" s="1"/>
  <c r="CI47" i="1"/>
  <c r="F48" i="1"/>
  <c r="CJ47" i="1"/>
  <c r="CM48" i="1"/>
  <c r="CJ48" i="1" s="1"/>
  <c r="CD47" i="1"/>
  <c r="CB48" i="1"/>
  <c r="CD48" i="1" s="1"/>
  <c r="F47" i="1"/>
  <c r="Q48" i="1" l="1"/>
  <c r="E48" i="1"/>
</calcChain>
</file>

<file path=xl/sharedStrings.xml><?xml version="1.0" encoding="utf-8"?>
<sst xmlns="http://schemas.openxmlformats.org/spreadsheetml/2006/main" count="255" uniqueCount="66">
  <si>
    <t>ANASAYFA</t>
  </si>
  <si>
    <t>İLÇESİ</t>
  </si>
  <si>
    <t>YERLEŞİM YERİ</t>
  </si>
  <si>
    <t>İL GENELİ KURUM SAYISI</t>
  </si>
  <si>
    <t>DERSLİK</t>
  </si>
  <si>
    <t>İL GENELİ ÖĞRETMEN SAYISI</t>
  </si>
  <si>
    <t>ÖZEL KURUMLAR</t>
  </si>
  <si>
    <t>RESMİ KURUMLAR</t>
  </si>
  <si>
    <t>GENEL TOPLAM</t>
  </si>
  <si>
    <t>OKULÖNCESİ</t>
  </si>
  <si>
    <t>İLKOKUL</t>
  </si>
  <si>
    <t>ORTAOKUL</t>
  </si>
  <si>
    <t>İLKÖĞRETİM</t>
  </si>
  <si>
    <t>LİSE TOPLAM</t>
  </si>
  <si>
    <t>GENEL</t>
  </si>
  <si>
    <t>MESLEK</t>
  </si>
  <si>
    <t>ANAOKULLARI</t>
  </si>
  <si>
    <t>TOPLAM</t>
  </si>
  <si>
    <t>KURUM SAYISI</t>
  </si>
  <si>
    <t xml:space="preserve">ÖĞRETMEN SAYISI </t>
  </si>
  <si>
    <t>DERSLİK SAYISI</t>
  </si>
  <si>
    <t>OKUL BAŞINA ÖĞRENCİ SAYISI</t>
  </si>
  <si>
    <t>DERSLİK BAŞINA ÖĞRENCİ SAYISI</t>
  </si>
  <si>
    <t>ÖĞRENCİ</t>
  </si>
  <si>
    <t>ŞUBE SAYISI</t>
  </si>
  <si>
    <t>ŞUBE BAŞINA ÖĞRENCİ SAYISI</t>
  </si>
  <si>
    <t>ÖĞRETMEN BAŞINA ÖĞRENCİ SAYISI</t>
  </si>
  <si>
    <t>ÖĞRETMEN</t>
  </si>
  <si>
    <t>E</t>
  </si>
  <si>
    <t>K</t>
  </si>
  <si>
    <t>T</t>
  </si>
  <si>
    <t>MERKEZ</t>
  </si>
  <si>
    <t>ŞEHİR /ÖZEL</t>
  </si>
  <si>
    <t>ŞEHİR</t>
  </si>
  <si>
    <t>ŞEHİR TOP.</t>
  </si>
  <si>
    <t>KÖY</t>
  </si>
  <si>
    <t>TOP. RESMİ</t>
  </si>
  <si>
    <t>BESNİ</t>
  </si>
  <si>
    <t>ÇELİKHAN</t>
  </si>
  <si>
    <t>GERGER</t>
  </si>
  <si>
    <t>GÖLBAŞI</t>
  </si>
  <si>
    <t>KAHTA</t>
  </si>
  <si>
    <t>SAMSAT</t>
  </si>
  <si>
    <t>SİNCİK</t>
  </si>
  <si>
    <t>TUT</t>
  </si>
  <si>
    <t>ÖZEL</t>
  </si>
  <si>
    <t>RESMİ</t>
  </si>
  <si>
    <t xml:space="preserve">ŞEHİR </t>
  </si>
  <si>
    <t>RESMİ+ÖZEL</t>
  </si>
  <si>
    <t xml:space="preserve">KÖY </t>
  </si>
  <si>
    <t xml:space="preserve">TOPLAM </t>
  </si>
  <si>
    <t xml:space="preserve">Not : </t>
  </si>
  <si>
    <t>Anasınıf Kurum ve Öğretmen sayıları bulundukları kurum sayılarına dahil olduklarından genel toplama dahil edilmemiştir</t>
  </si>
  <si>
    <t>Anasınıfı öğrenci sayıları genel toplama dahil edilmiştir.</t>
  </si>
  <si>
    <t>MÜSTAKİL</t>
  </si>
  <si>
    <t xml:space="preserve">  </t>
  </si>
  <si>
    <t>DERSLİK 2002</t>
  </si>
  <si>
    <t>merkez</t>
  </si>
  <si>
    <t>besni</t>
  </si>
  <si>
    <t>çelikhan</t>
  </si>
  <si>
    <t>gerger</t>
  </si>
  <si>
    <t>gölbaşı</t>
  </si>
  <si>
    <t xml:space="preserve">kahta </t>
  </si>
  <si>
    <t>samsat</t>
  </si>
  <si>
    <t>sincik</t>
  </si>
  <si>
    <t>tut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</si>
</sst>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0"/>
      <color indexed="12"/>
      <name val="Arial Tur"/>
      <charset val="162"/>
    </font>
    <font>
      <b/>
      <sz val="24"/>
      <color rgb="FFC00000"/>
      <name val="Arial Tur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9" tint="-0.499984740745262"/>
      <name val="Calibri"/>
      <family val="2"/>
      <charset val="162"/>
      <scheme val="minor"/>
    </font>
    <font>
      <sz val="11"/>
      <color theme="9" tint="-0.499984740745262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Agency FB"/>
      <family val="2"/>
    </font>
    <font>
      <b/>
      <sz val="8"/>
      <name val="Arial"/>
      <family val="2"/>
      <charset val="162"/>
    </font>
    <font>
      <b/>
      <sz val="8"/>
      <name val="Tahoma"/>
      <family val="2"/>
      <charset val="162"/>
    </font>
    <font>
      <b/>
      <sz val="8"/>
      <color rgb="FFFF0000"/>
      <name val="Tahoma"/>
      <family val="2"/>
      <charset val="162"/>
    </font>
    <font>
      <b/>
      <sz val="8"/>
      <color theme="9" tint="-0.499984740745262"/>
      <name val="Tahoma"/>
      <family val="2"/>
      <charset val="162"/>
    </font>
    <font>
      <b/>
      <sz val="8"/>
      <color rgb="FFFF0000"/>
      <name val="Arial"/>
      <family val="2"/>
      <charset val="162"/>
    </font>
    <font>
      <b/>
      <sz val="7"/>
      <color theme="1"/>
      <name val="Agency FB"/>
      <family val="2"/>
    </font>
    <font>
      <sz val="8"/>
      <name val="Arial"/>
      <family val="2"/>
      <charset val="162"/>
    </font>
    <font>
      <b/>
      <sz val="8"/>
      <name val="Agency FB"/>
      <family val="2"/>
    </font>
    <font>
      <sz val="10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sz val="11"/>
      <color rgb="FF92D05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2" borderId="0" xfId="0" applyFill="1"/>
    <xf numFmtId="0" fontId="4" fillId="2" borderId="0" xfId="1" applyFont="1" applyFill="1" applyAlignment="1" applyProtection="1">
      <alignment horizontal="center" vertical="center"/>
    </xf>
    <xf numFmtId="0" fontId="5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 wrapText="1"/>
    </xf>
    <xf numFmtId="0" fontId="8" fillId="0" borderId="10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textRotation="90" wrapText="1"/>
    </xf>
    <xf numFmtId="0" fontId="7" fillId="0" borderId="12" xfId="0" applyFont="1" applyBorder="1" applyAlignment="1">
      <alignment horizontal="center" textRotation="90" wrapText="1"/>
    </xf>
    <xf numFmtId="0" fontId="7" fillId="0" borderId="11" xfId="0" applyFont="1" applyBorder="1" applyAlignment="1">
      <alignment horizontal="center" textRotation="90" wrapText="1"/>
    </xf>
    <xf numFmtId="0" fontId="8" fillId="0" borderId="10" xfId="0" applyFont="1" applyFill="1" applyBorder="1" applyAlignment="1">
      <alignment horizontal="center" textRotation="90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3" xfId="0" applyFont="1" applyBorder="1"/>
    <xf numFmtId="0" fontId="1" fillId="0" borderId="14" xfId="0" applyFont="1" applyBorder="1"/>
    <xf numFmtId="0" fontId="10" fillId="0" borderId="14" xfId="0" applyFont="1" applyBorder="1"/>
    <xf numFmtId="0" fontId="0" fillId="0" borderId="16" xfId="0" applyBorder="1"/>
    <xf numFmtId="0" fontId="1" fillId="0" borderId="14" xfId="0" applyFont="1" applyFill="1" applyBorder="1"/>
    <xf numFmtId="0" fontId="11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 shrinkToFit="1"/>
    </xf>
    <xf numFmtId="1" fontId="13" fillId="3" borderId="3" xfId="0" applyNumberFormat="1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1" fontId="14" fillId="3" borderId="3" xfId="0" applyNumberFormat="1" applyFont="1" applyFill="1" applyBorder="1" applyAlignment="1">
      <alignment horizontal="center" vertical="center" wrapText="1"/>
    </xf>
    <xf numFmtId="1" fontId="15" fillId="3" borderId="3" xfId="0" applyNumberFormat="1" applyFont="1" applyFill="1" applyBorder="1" applyAlignment="1">
      <alignment horizontal="center" vertical="center" wrapText="1"/>
    </xf>
    <xf numFmtId="1" fontId="16" fillId="3" borderId="3" xfId="0" applyNumberFormat="1" applyFont="1" applyFill="1" applyBorder="1" applyAlignment="1">
      <alignment horizontal="center" vertical="center" wrapText="1"/>
    </xf>
    <xf numFmtId="1" fontId="13" fillId="3" borderId="5" xfId="0" applyNumberFormat="1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 shrinkToFit="1"/>
    </xf>
    <xf numFmtId="1" fontId="13" fillId="0" borderId="10" xfId="0" applyNumberFormat="1" applyFont="1" applyFill="1" applyBorder="1" applyAlignment="1">
      <alignment horizontal="center" vertical="center" wrapText="1"/>
    </xf>
    <xf numFmtId="0" fontId="0" fillId="0" borderId="11" xfId="0" applyFill="1" applyBorder="1"/>
    <xf numFmtId="1" fontId="13" fillId="0" borderId="9" xfId="0" applyNumberFormat="1" applyFont="1" applyFill="1" applyBorder="1" applyAlignment="1">
      <alignment horizontal="center" vertical="center" wrapText="1"/>
    </xf>
    <xf numFmtId="1" fontId="15" fillId="0" borderId="10" xfId="0" applyNumberFormat="1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1" fontId="17" fillId="0" borderId="10" xfId="0" applyNumberFormat="1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left" vertical="center"/>
    </xf>
    <xf numFmtId="0" fontId="12" fillId="4" borderId="18" xfId="0" applyFont="1" applyFill="1" applyBorder="1" applyAlignment="1">
      <alignment horizontal="left" vertical="center" shrinkToFit="1"/>
    </xf>
    <xf numFmtId="1" fontId="13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/>
    <xf numFmtId="1" fontId="13" fillId="4" borderId="17" xfId="0" applyNumberFormat="1" applyFont="1" applyFill="1" applyBorder="1" applyAlignment="1">
      <alignment horizontal="center" vertical="center" wrapText="1"/>
    </xf>
    <xf numFmtId="1" fontId="15" fillId="4" borderId="18" xfId="0" applyNumberFormat="1" applyFont="1" applyFill="1" applyBorder="1" applyAlignment="1">
      <alignment horizontal="center" vertical="center" wrapText="1"/>
    </xf>
    <xf numFmtId="1" fontId="16" fillId="4" borderId="18" xfId="0" applyNumberFormat="1" applyFont="1" applyFill="1" applyBorder="1" applyAlignment="1">
      <alignment horizontal="center" vertical="center" wrapText="1"/>
    </xf>
    <xf numFmtId="1" fontId="13" fillId="4" borderId="20" xfId="0" applyNumberFormat="1" applyFont="1" applyFill="1" applyBorder="1" applyAlignment="1">
      <alignment horizontal="center" vertical="center" wrapText="1"/>
    </xf>
    <xf numFmtId="1" fontId="13" fillId="4" borderId="19" xfId="0" applyNumberFormat="1" applyFont="1" applyFill="1" applyBorder="1" applyAlignment="1">
      <alignment horizontal="center" vertical="center" wrapText="1"/>
    </xf>
    <xf numFmtId="1" fontId="0" fillId="2" borderId="0" xfId="0" applyNumberFormat="1" applyFill="1"/>
    <xf numFmtId="0" fontId="18" fillId="3" borderId="3" xfId="0" applyFont="1" applyFill="1" applyBorder="1" applyAlignment="1">
      <alignment horizontal="left" vertical="center" shrinkToFit="1"/>
    </xf>
    <xf numFmtId="1" fontId="13" fillId="5" borderId="1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shrinkToFit="1"/>
    </xf>
    <xf numFmtId="1" fontId="13" fillId="0" borderId="3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1" fontId="16" fillId="0" borderId="21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Fill="1" applyBorder="1" applyAlignment="1">
      <alignment horizontal="center" vertical="center" wrapText="1"/>
    </xf>
    <xf numFmtId="1" fontId="13" fillId="0" borderId="22" xfId="0" applyNumberFormat="1" applyFont="1" applyFill="1" applyBorder="1" applyAlignment="1">
      <alignment horizontal="center" vertical="center" wrapText="1"/>
    </xf>
    <xf numFmtId="1" fontId="13" fillId="0" borderId="23" xfId="0" applyNumberFormat="1" applyFont="1" applyFill="1" applyBorder="1" applyAlignment="1">
      <alignment horizontal="center" vertical="center" wrapText="1"/>
    </xf>
    <xf numFmtId="1" fontId="15" fillId="0" borderId="2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19" fillId="0" borderId="9" xfId="0" applyNumberFormat="1" applyFont="1" applyFill="1" applyBorder="1" applyAlignment="1">
      <alignment horizontal="left" vertical="center"/>
    </xf>
    <xf numFmtId="1" fontId="20" fillId="0" borderId="10" xfId="0" applyNumberFormat="1" applyFont="1" applyFill="1" applyBorder="1" applyAlignment="1">
      <alignment horizontal="left" vertical="center" shrinkToFit="1"/>
    </xf>
    <xf numFmtId="1" fontId="13" fillId="0" borderId="9" xfId="0" applyNumberFormat="1" applyFont="1" applyFill="1" applyBorder="1" applyAlignment="1">
      <alignment horizontal="left" vertical="center"/>
    </xf>
    <xf numFmtId="0" fontId="11" fillId="6" borderId="17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left" vertical="center" shrinkToFit="1"/>
    </xf>
    <xf numFmtId="1" fontId="13" fillId="6" borderId="18" xfId="0" applyNumberFormat="1" applyFont="1" applyFill="1" applyBorder="1" applyAlignment="1">
      <alignment horizontal="center" vertical="center" wrapText="1"/>
    </xf>
    <xf numFmtId="0" fontId="0" fillId="6" borderId="19" xfId="0" applyFill="1" applyBorder="1"/>
    <xf numFmtId="1" fontId="13" fillId="6" borderId="17" xfId="0" applyNumberFormat="1" applyFont="1" applyFill="1" applyBorder="1" applyAlignment="1">
      <alignment horizontal="center" vertical="center" wrapText="1"/>
    </xf>
    <xf numFmtId="1" fontId="15" fillId="6" borderId="18" xfId="0" applyNumberFormat="1" applyFont="1" applyFill="1" applyBorder="1" applyAlignment="1">
      <alignment horizontal="center" vertical="center" wrapText="1"/>
    </xf>
    <xf numFmtId="1" fontId="16" fillId="6" borderId="18" xfId="0" applyNumberFormat="1" applyFont="1" applyFill="1" applyBorder="1" applyAlignment="1">
      <alignment horizontal="center" vertical="center" wrapText="1"/>
    </xf>
    <xf numFmtId="1" fontId="13" fillId="6" borderId="20" xfId="0" applyNumberFormat="1" applyFont="1" applyFill="1" applyBorder="1" applyAlignment="1">
      <alignment horizontal="center" vertical="center" wrapText="1"/>
    </xf>
    <xf numFmtId="1" fontId="13" fillId="6" borderId="19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21" fillId="0" borderId="0" xfId="0" applyFont="1" applyFill="1" applyAlignment="1">
      <alignment horizontal="left"/>
    </xf>
    <xf numFmtId="1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15" fillId="0" borderId="0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2" fillId="2" borderId="0" xfId="0" applyNumberFormat="1" applyFont="1" applyFill="1"/>
    <xf numFmtId="0" fontId="23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1" fontId="24" fillId="2" borderId="0" xfId="0" applyNumberFormat="1" applyFont="1" applyFill="1"/>
    <xf numFmtId="1" fontId="2" fillId="2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1" fontId="25" fillId="0" borderId="0" xfId="0" applyNumberFormat="1" applyFont="1"/>
    <xf numFmtId="0" fontId="1" fillId="7" borderId="0" xfId="0" applyFont="1" applyFill="1"/>
    <xf numFmtId="1" fontId="1" fillId="7" borderId="0" xfId="0" applyNumberFormat="1" applyFont="1" applyFill="1"/>
    <xf numFmtId="0" fontId="26" fillId="7" borderId="0" xfId="0" applyFont="1" applyFill="1"/>
    <xf numFmtId="0" fontId="0" fillId="0" borderId="0" xfId="0" applyAlignment="1">
      <alignment horizontal="right"/>
    </xf>
    <xf numFmtId="1" fontId="24" fillId="0" borderId="0" xfId="0" applyNumberFormat="1" applyFont="1"/>
    <xf numFmtId="1" fontId="0" fillId="0" borderId="0" xfId="0" applyNumberFormat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ler\Brifing\2019-2020%20GENEL%20-istatist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 (3)"/>
      <sheetName val="Ram 1"/>
      <sheetName val="Ram (2)"/>
      <sheetName val="Vali"/>
      <sheetName val="Vali-1"/>
      <sheetName val="Vali-2"/>
      <sheetName val="Araç"/>
      <sheetName val="O-Yazar"/>
      <sheetName val="Okullaşma"/>
      <sheetName val="Yurt"/>
      <sheetName val="Pan."/>
      <sheetName val="Fiziki"/>
      <sheetName val="İl Bil"/>
      <sheetName val="Kitap"/>
      <sheetName val="Tahsis"/>
      <sheetName val="A"/>
      <sheetName val="Genel"/>
      <sheetName val="G"/>
      <sheetName val="G1"/>
      <sheetName val="G2"/>
      <sheetName val="Öz G"/>
      <sheetName val="Okulöncesi"/>
      <sheetName val="O 1"/>
      <sheetName val="O 2"/>
      <sheetName val="İlkokul"/>
      <sheetName val="İ"/>
      <sheetName val="İ1"/>
      <sheetName val="İ2"/>
      <sheetName val="Ortaokul"/>
      <sheetName val="O"/>
      <sheetName val="O1"/>
      <sheetName val="O2"/>
      <sheetName val="Lise"/>
      <sheetName val="L"/>
      <sheetName val="L2"/>
      <sheetName val="L1"/>
      <sheetName val="L3"/>
      <sheetName val="Kay"/>
      <sheetName val="Din Ö."/>
      <sheetName val="L Alt Tür"/>
      <sheetName val="ASınıfı"/>
      <sheetName val="Öğrenci"/>
      <sheetName val="Şube"/>
      <sheetName val="Derslik Res"/>
      <sheetName val="Derslik Özel"/>
      <sheetName val="Lojman"/>
      <sheetName val="YKayıt"/>
      <sheetName val="Mezun"/>
      <sheetName val="Yaşa Göre Öğ. "/>
      <sheetName val="Öğretmen"/>
      <sheetName val="Sözleşmeli"/>
      <sheetName val="Personel"/>
      <sheetName val="Yönetici"/>
      <sheetName val="Liste1"/>
      <sheetName val="Res. Yay."/>
      <sheetName val="Özel Yay."/>
      <sheetName val="çırak"/>
      <sheetName val="aday çırak"/>
      <sheetName val="kalfa"/>
      <sheetName val="kalfa ustalık bel alar"/>
      <sheetName val="ustaöğretici bel alan"/>
      <sheetName val="işyeri açma bel alan"/>
      <sheetName val="3308"/>
      <sheetName val="mtsk"/>
      <sheetName val="ömuhk"/>
      <sheetName val="özöğk (Dersane)"/>
      <sheetName val="Rhbl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ADIYAMAN İLİ 2019-2020 EĞİTİM-ÖĞRETİM YILI</v>
          </cell>
        </row>
      </sheetData>
      <sheetData sheetId="16"/>
      <sheetData sheetId="17"/>
      <sheetData sheetId="18"/>
      <sheetData sheetId="19"/>
      <sheetData sheetId="20"/>
      <sheetData sheetId="21">
        <row r="34">
          <cell r="N34">
            <v>0</v>
          </cell>
          <cell r="O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AG34">
            <v>0</v>
          </cell>
          <cell r="AH34">
            <v>0</v>
          </cell>
          <cell r="AI34">
            <v>0</v>
          </cell>
        </row>
      </sheetData>
      <sheetData sheetId="22">
        <row r="8">
          <cell r="F8">
            <v>22</v>
          </cell>
          <cell r="G8">
            <v>90</v>
          </cell>
          <cell r="I8">
            <v>158</v>
          </cell>
          <cell r="J8">
            <v>1731</v>
          </cell>
          <cell r="K8">
            <v>1550</v>
          </cell>
          <cell r="L8">
            <v>3281</v>
          </cell>
          <cell r="X8">
            <v>36</v>
          </cell>
          <cell r="Y8">
            <v>159</v>
          </cell>
          <cell r="Z8">
            <v>195</v>
          </cell>
        </row>
        <row r="9">
          <cell r="F9">
            <v>37</v>
          </cell>
          <cell r="G9">
            <v>61</v>
          </cell>
          <cell r="I9">
            <v>104</v>
          </cell>
          <cell r="J9">
            <v>1154</v>
          </cell>
          <cell r="K9">
            <v>1109</v>
          </cell>
          <cell r="L9">
            <v>2263</v>
          </cell>
          <cell r="X9">
            <v>2</v>
          </cell>
          <cell r="Y9">
            <v>95</v>
          </cell>
          <cell r="Z9">
            <v>97</v>
          </cell>
        </row>
        <row r="10">
          <cell r="F10">
            <v>6</v>
          </cell>
          <cell r="G10">
            <v>47</v>
          </cell>
          <cell r="I10">
            <v>15</v>
          </cell>
          <cell r="J10">
            <v>171</v>
          </cell>
          <cell r="K10">
            <v>157</v>
          </cell>
          <cell r="L10">
            <v>328</v>
          </cell>
          <cell r="X10">
            <v>1</v>
          </cell>
          <cell r="Y10">
            <v>27</v>
          </cell>
          <cell r="Z10">
            <v>28</v>
          </cell>
        </row>
        <row r="11">
          <cell r="F11">
            <v>2</v>
          </cell>
          <cell r="G11">
            <v>5</v>
          </cell>
          <cell r="I11">
            <v>5</v>
          </cell>
          <cell r="J11">
            <v>35</v>
          </cell>
          <cell r="K11">
            <v>48</v>
          </cell>
          <cell r="L11">
            <v>83</v>
          </cell>
          <cell r="X11">
            <v>1</v>
          </cell>
          <cell r="Y11">
            <v>4</v>
          </cell>
          <cell r="Z11">
            <v>5</v>
          </cell>
        </row>
        <row r="12">
          <cell r="F12">
            <v>17</v>
          </cell>
          <cell r="G12">
            <v>74</v>
          </cell>
          <cell r="I12">
            <v>45</v>
          </cell>
          <cell r="J12">
            <v>258</v>
          </cell>
          <cell r="K12">
            <v>207</v>
          </cell>
          <cell r="L12">
            <v>465</v>
          </cell>
          <cell r="X12">
            <v>3</v>
          </cell>
          <cell r="Y12">
            <v>73</v>
          </cell>
          <cell r="Z12">
            <v>76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F15">
            <v>44</v>
          </cell>
          <cell r="G15">
            <v>45</v>
          </cell>
          <cell r="I15">
            <v>46</v>
          </cell>
          <cell r="J15">
            <v>305</v>
          </cell>
          <cell r="K15">
            <v>303</v>
          </cell>
          <cell r="L15">
            <v>608</v>
          </cell>
          <cell r="X15">
            <v>5</v>
          </cell>
          <cell r="Y15">
            <v>35</v>
          </cell>
          <cell r="Z15">
            <v>40</v>
          </cell>
        </row>
        <row r="17">
          <cell r="F17">
            <v>3</v>
          </cell>
          <cell r="G17">
            <v>15</v>
          </cell>
          <cell r="I17">
            <v>18</v>
          </cell>
          <cell r="J17">
            <v>202</v>
          </cell>
          <cell r="K17">
            <v>171</v>
          </cell>
          <cell r="L17">
            <v>373</v>
          </cell>
          <cell r="X17">
            <v>6</v>
          </cell>
          <cell r="Y17">
            <v>22</v>
          </cell>
          <cell r="Z17">
            <v>28</v>
          </cell>
        </row>
        <row r="18">
          <cell r="F18">
            <v>11</v>
          </cell>
          <cell r="G18">
            <v>16</v>
          </cell>
          <cell r="I18">
            <v>21</v>
          </cell>
          <cell r="J18">
            <v>190</v>
          </cell>
          <cell r="K18">
            <v>196</v>
          </cell>
          <cell r="L18">
            <v>386</v>
          </cell>
          <cell r="X18">
            <v>1</v>
          </cell>
          <cell r="Y18">
            <v>17</v>
          </cell>
          <cell r="Z18">
            <v>18</v>
          </cell>
        </row>
        <row r="19">
          <cell r="F19">
            <v>1</v>
          </cell>
          <cell r="G19">
            <v>6</v>
          </cell>
          <cell r="I19">
            <v>2</v>
          </cell>
          <cell r="J19">
            <v>12</v>
          </cell>
          <cell r="K19">
            <v>10</v>
          </cell>
          <cell r="L19">
            <v>22</v>
          </cell>
          <cell r="X19">
            <v>0</v>
          </cell>
          <cell r="Y19">
            <v>2</v>
          </cell>
          <cell r="Z19">
            <v>2</v>
          </cell>
        </row>
        <row r="20"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X20">
            <v>0</v>
          </cell>
          <cell r="Y20">
            <v>0</v>
          </cell>
          <cell r="Z20">
            <v>0</v>
          </cell>
        </row>
        <row r="22">
          <cell r="F22">
            <v>1</v>
          </cell>
          <cell r="G22">
            <v>3</v>
          </cell>
          <cell r="I22">
            <v>3</v>
          </cell>
          <cell r="J22">
            <v>22</v>
          </cell>
          <cell r="K22">
            <v>30</v>
          </cell>
          <cell r="L22">
            <v>52</v>
          </cell>
          <cell r="X22">
            <v>2</v>
          </cell>
          <cell r="Y22">
            <v>2</v>
          </cell>
          <cell r="Z22">
            <v>4</v>
          </cell>
        </row>
        <row r="24">
          <cell r="F24">
            <v>44</v>
          </cell>
          <cell r="G24">
            <v>48</v>
          </cell>
          <cell r="I24">
            <v>50</v>
          </cell>
          <cell r="J24">
            <v>338</v>
          </cell>
          <cell r="K24">
            <v>330</v>
          </cell>
          <cell r="L24">
            <v>668</v>
          </cell>
          <cell r="X24">
            <v>10</v>
          </cell>
          <cell r="Y24">
            <v>19</v>
          </cell>
          <cell r="Z24">
            <v>29</v>
          </cell>
        </row>
        <row r="26">
          <cell r="F26">
            <v>2</v>
          </cell>
          <cell r="G26">
            <v>7</v>
          </cell>
          <cell r="I26">
            <v>7</v>
          </cell>
          <cell r="J26">
            <v>65</v>
          </cell>
          <cell r="K26">
            <v>54</v>
          </cell>
          <cell r="L26">
            <v>119</v>
          </cell>
          <cell r="X26">
            <v>3</v>
          </cell>
          <cell r="Y26">
            <v>7</v>
          </cell>
          <cell r="Z26">
            <v>10</v>
          </cell>
        </row>
        <row r="29">
          <cell r="F29">
            <v>4</v>
          </cell>
          <cell r="G29">
            <v>10</v>
          </cell>
          <cell r="I29">
            <v>13</v>
          </cell>
          <cell r="J29">
            <v>98</v>
          </cell>
          <cell r="K29">
            <v>86</v>
          </cell>
          <cell r="L29">
            <v>184</v>
          </cell>
          <cell r="X29">
            <v>3</v>
          </cell>
          <cell r="Y29">
            <v>12</v>
          </cell>
          <cell r="Z29">
            <v>15</v>
          </cell>
        </row>
        <row r="30">
          <cell r="F30">
            <v>4</v>
          </cell>
          <cell r="G30">
            <v>7</v>
          </cell>
          <cell r="I30">
            <v>5</v>
          </cell>
          <cell r="J30">
            <v>31</v>
          </cell>
          <cell r="K30">
            <v>39</v>
          </cell>
          <cell r="L30">
            <v>70</v>
          </cell>
          <cell r="X30">
            <v>3</v>
          </cell>
          <cell r="Y30">
            <v>0</v>
          </cell>
          <cell r="Z30">
            <v>3</v>
          </cell>
        </row>
        <row r="32">
          <cell r="F32">
            <v>1</v>
          </cell>
          <cell r="G32">
            <v>3</v>
          </cell>
          <cell r="I32">
            <v>3</v>
          </cell>
          <cell r="J32">
            <v>31</v>
          </cell>
          <cell r="K32">
            <v>20</v>
          </cell>
          <cell r="L32">
            <v>51</v>
          </cell>
          <cell r="X32">
            <v>0</v>
          </cell>
          <cell r="Y32">
            <v>4</v>
          </cell>
          <cell r="Z32">
            <v>4</v>
          </cell>
        </row>
        <row r="34">
          <cell r="F34">
            <v>3</v>
          </cell>
          <cell r="G34">
            <v>5</v>
          </cell>
          <cell r="I34">
            <v>5</v>
          </cell>
          <cell r="J34">
            <v>50</v>
          </cell>
          <cell r="K34">
            <v>34</v>
          </cell>
          <cell r="L34">
            <v>84</v>
          </cell>
          <cell r="X34">
            <v>0</v>
          </cell>
          <cell r="Y34">
            <v>4</v>
          </cell>
          <cell r="Z34">
            <v>4</v>
          </cell>
        </row>
        <row r="35">
          <cell r="F35">
            <v>7</v>
          </cell>
          <cell r="G35">
            <v>7</v>
          </cell>
          <cell r="I35">
            <v>8</v>
          </cell>
          <cell r="J35">
            <v>55</v>
          </cell>
          <cell r="K35">
            <v>51</v>
          </cell>
          <cell r="L35">
            <v>106</v>
          </cell>
          <cell r="X35">
            <v>0</v>
          </cell>
          <cell r="Y35">
            <v>1</v>
          </cell>
          <cell r="Z35">
            <v>1</v>
          </cell>
        </row>
        <row r="37">
          <cell r="F37">
            <v>4</v>
          </cell>
          <cell r="G37">
            <v>11</v>
          </cell>
          <cell r="I37">
            <v>21</v>
          </cell>
          <cell r="J37">
            <v>254</v>
          </cell>
          <cell r="K37">
            <v>267</v>
          </cell>
          <cell r="L37">
            <v>521</v>
          </cell>
          <cell r="X37">
            <v>7</v>
          </cell>
          <cell r="Y37">
            <v>21</v>
          </cell>
          <cell r="Z37">
            <v>28</v>
          </cell>
        </row>
        <row r="40">
          <cell r="F40">
            <v>15</v>
          </cell>
          <cell r="G40">
            <v>28</v>
          </cell>
          <cell r="I40">
            <v>43</v>
          </cell>
          <cell r="J40">
            <v>476</v>
          </cell>
          <cell r="K40">
            <v>484</v>
          </cell>
          <cell r="L40">
            <v>960</v>
          </cell>
          <cell r="X40">
            <v>8</v>
          </cell>
          <cell r="Y40">
            <v>39</v>
          </cell>
          <cell r="Z40">
            <v>47</v>
          </cell>
        </row>
        <row r="41">
          <cell r="F41">
            <v>14</v>
          </cell>
          <cell r="G41">
            <v>15</v>
          </cell>
          <cell r="I41">
            <v>17</v>
          </cell>
          <cell r="J41">
            <v>158</v>
          </cell>
          <cell r="K41">
            <v>163</v>
          </cell>
          <cell r="L41">
            <v>321</v>
          </cell>
          <cell r="X41">
            <v>4</v>
          </cell>
          <cell r="Y41">
            <v>5</v>
          </cell>
          <cell r="Z41">
            <v>9</v>
          </cell>
        </row>
        <row r="43">
          <cell r="F43">
            <v>9</v>
          </cell>
          <cell r="G43">
            <v>30</v>
          </cell>
          <cell r="I43">
            <v>52</v>
          </cell>
          <cell r="J43">
            <v>592</v>
          </cell>
          <cell r="K43">
            <v>539</v>
          </cell>
          <cell r="L43">
            <v>1131</v>
          </cell>
          <cell r="X43">
            <v>15</v>
          </cell>
          <cell r="Y43">
            <v>50</v>
          </cell>
          <cell r="Z43">
            <v>65</v>
          </cell>
        </row>
        <row r="44">
          <cell r="F44">
            <v>13</v>
          </cell>
          <cell r="G44">
            <v>19</v>
          </cell>
          <cell r="I44">
            <v>34</v>
          </cell>
          <cell r="J44">
            <v>401</v>
          </cell>
          <cell r="K44">
            <v>377</v>
          </cell>
          <cell r="L44">
            <v>778</v>
          </cell>
          <cell r="X44">
            <v>2</v>
          </cell>
          <cell r="Y44">
            <v>27</v>
          </cell>
          <cell r="Z44">
            <v>29</v>
          </cell>
        </row>
        <row r="45">
          <cell r="F45">
            <v>1</v>
          </cell>
          <cell r="G45">
            <v>1</v>
          </cell>
          <cell r="I45">
            <v>2</v>
          </cell>
          <cell r="J45">
            <v>10</v>
          </cell>
          <cell r="K45">
            <v>9</v>
          </cell>
          <cell r="L45">
            <v>19</v>
          </cell>
          <cell r="X45">
            <v>0</v>
          </cell>
          <cell r="Y45">
            <v>0</v>
          </cell>
          <cell r="Z45">
            <v>0</v>
          </cell>
        </row>
        <row r="46">
          <cell r="F46">
            <v>1</v>
          </cell>
          <cell r="G46">
            <v>4</v>
          </cell>
          <cell r="I46">
            <v>2</v>
          </cell>
          <cell r="J46">
            <v>25</v>
          </cell>
          <cell r="K46">
            <v>18</v>
          </cell>
          <cell r="L46">
            <v>43</v>
          </cell>
          <cell r="X46">
            <v>0</v>
          </cell>
          <cell r="Y46">
            <v>1</v>
          </cell>
          <cell r="Z46">
            <v>1</v>
          </cell>
        </row>
        <row r="48">
          <cell r="F48">
            <v>40</v>
          </cell>
          <cell r="G48">
            <v>43</v>
          </cell>
          <cell r="I48">
            <v>47</v>
          </cell>
          <cell r="J48">
            <v>322</v>
          </cell>
          <cell r="K48">
            <v>335</v>
          </cell>
          <cell r="L48">
            <v>657</v>
          </cell>
          <cell r="X48">
            <v>2</v>
          </cell>
          <cell r="Y48">
            <v>7</v>
          </cell>
          <cell r="Z48">
            <v>9</v>
          </cell>
        </row>
        <row r="50">
          <cell r="F50">
            <v>1</v>
          </cell>
          <cell r="G50">
            <v>3</v>
          </cell>
          <cell r="I50">
            <v>3</v>
          </cell>
          <cell r="J50">
            <v>19</v>
          </cell>
          <cell r="K50">
            <v>17</v>
          </cell>
          <cell r="L50">
            <v>36</v>
          </cell>
          <cell r="X50">
            <v>1</v>
          </cell>
          <cell r="Y50">
            <v>2</v>
          </cell>
          <cell r="Z50">
            <v>3</v>
          </cell>
        </row>
        <row r="53">
          <cell r="F53">
            <v>4</v>
          </cell>
          <cell r="G53">
            <v>7</v>
          </cell>
          <cell r="I53">
            <v>6</v>
          </cell>
          <cell r="J53">
            <v>40</v>
          </cell>
          <cell r="K53">
            <v>39</v>
          </cell>
          <cell r="L53">
            <v>79</v>
          </cell>
          <cell r="X53">
            <v>1</v>
          </cell>
          <cell r="Y53">
            <v>7</v>
          </cell>
          <cell r="Z53">
            <v>8</v>
          </cell>
        </row>
        <row r="54">
          <cell r="F54">
            <v>4</v>
          </cell>
          <cell r="G54">
            <v>4</v>
          </cell>
          <cell r="I54">
            <v>4</v>
          </cell>
          <cell r="J54">
            <v>35</v>
          </cell>
          <cell r="K54">
            <v>30</v>
          </cell>
          <cell r="L54">
            <v>65</v>
          </cell>
          <cell r="X54">
            <v>0</v>
          </cell>
          <cell r="Y54">
            <v>1</v>
          </cell>
          <cell r="Z54">
            <v>1</v>
          </cell>
        </row>
        <row r="56">
          <cell r="F56">
            <v>1</v>
          </cell>
          <cell r="G56">
            <v>2</v>
          </cell>
          <cell r="I56">
            <v>2</v>
          </cell>
          <cell r="J56">
            <v>10</v>
          </cell>
          <cell r="K56">
            <v>16</v>
          </cell>
          <cell r="L56">
            <v>26</v>
          </cell>
          <cell r="X56">
            <v>0</v>
          </cell>
          <cell r="Y56">
            <v>1</v>
          </cell>
          <cell r="Z56">
            <v>1</v>
          </cell>
        </row>
        <row r="58">
          <cell r="F58">
            <v>2</v>
          </cell>
          <cell r="G58">
            <v>8</v>
          </cell>
          <cell r="I58">
            <v>4</v>
          </cell>
          <cell r="J58">
            <v>27</v>
          </cell>
          <cell r="K58">
            <v>32</v>
          </cell>
          <cell r="L58">
            <v>59</v>
          </cell>
          <cell r="X58">
            <v>0</v>
          </cell>
          <cell r="Y58">
            <v>1</v>
          </cell>
          <cell r="Z58">
            <v>1</v>
          </cell>
        </row>
        <row r="59">
          <cell r="F59">
            <v>9</v>
          </cell>
          <cell r="G59">
            <v>11</v>
          </cell>
          <cell r="I59">
            <v>12</v>
          </cell>
          <cell r="J59">
            <v>87</v>
          </cell>
          <cell r="K59">
            <v>90</v>
          </cell>
          <cell r="L59">
            <v>177</v>
          </cell>
          <cell r="X59">
            <v>0</v>
          </cell>
          <cell r="Y59">
            <v>3</v>
          </cell>
          <cell r="Z59">
            <v>3</v>
          </cell>
        </row>
        <row r="61">
          <cell r="F61">
            <v>1</v>
          </cell>
          <cell r="G61">
            <v>3</v>
          </cell>
          <cell r="I61">
            <v>3</v>
          </cell>
          <cell r="J61">
            <v>28</v>
          </cell>
          <cell r="K61">
            <v>26</v>
          </cell>
          <cell r="L61">
            <v>54</v>
          </cell>
          <cell r="X61">
            <v>0</v>
          </cell>
          <cell r="Y61">
            <v>4</v>
          </cell>
          <cell r="Z61">
            <v>4</v>
          </cell>
        </row>
        <row r="63">
          <cell r="F63">
            <v>2</v>
          </cell>
          <cell r="G63">
            <v>4</v>
          </cell>
          <cell r="I63">
            <v>4</v>
          </cell>
          <cell r="J63">
            <v>31</v>
          </cell>
          <cell r="K63">
            <v>35</v>
          </cell>
          <cell r="L63">
            <v>66</v>
          </cell>
          <cell r="X63">
            <v>0</v>
          </cell>
          <cell r="Y63">
            <v>5</v>
          </cell>
          <cell r="Z63">
            <v>5</v>
          </cell>
        </row>
        <row r="64">
          <cell r="F64">
            <v>8</v>
          </cell>
          <cell r="G64">
            <v>9</v>
          </cell>
          <cell r="I64">
            <v>9</v>
          </cell>
          <cell r="J64">
            <v>63</v>
          </cell>
          <cell r="K64">
            <v>64</v>
          </cell>
          <cell r="L64">
            <v>127</v>
          </cell>
          <cell r="X64">
            <v>2</v>
          </cell>
          <cell r="Y64">
            <v>3</v>
          </cell>
          <cell r="Z64">
            <v>5</v>
          </cell>
        </row>
      </sheetData>
      <sheetData sheetId="23"/>
      <sheetData sheetId="24"/>
      <sheetData sheetId="25">
        <row r="9">
          <cell r="E9">
            <v>5</v>
          </cell>
          <cell r="F9">
            <v>49</v>
          </cell>
          <cell r="P9">
            <v>32</v>
          </cell>
          <cell r="Q9">
            <v>280</v>
          </cell>
          <cell r="R9">
            <v>254</v>
          </cell>
          <cell r="S9">
            <v>534</v>
          </cell>
          <cell r="AO9">
            <v>20</v>
          </cell>
          <cell r="AP9">
            <v>32</v>
          </cell>
          <cell r="AQ9">
            <v>52</v>
          </cell>
        </row>
        <row r="10">
          <cell r="E10">
            <v>34</v>
          </cell>
          <cell r="F10">
            <v>663</v>
          </cell>
          <cell r="P10">
            <v>751</v>
          </cell>
          <cell r="Q10">
            <v>11292</v>
          </cell>
          <cell r="R10">
            <v>10618</v>
          </cell>
          <cell r="S10">
            <v>21910</v>
          </cell>
          <cell r="AO10">
            <v>554</v>
          </cell>
          <cell r="AP10">
            <v>439</v>
          </cell>
          <cell r="AQ10">
            <v>993</v>
          </cell>
        </row>
        <row r="11">
          <cell r="E11">
            <v>76</v>
          </cell>
          <cell r="F11">
            <v>186</v>
          </cell>
          <cell r="P11">
            <v>310</v>
          </cell>
          <cell r="Q11">
            <v>1314</v>
          </cell>
          <cell r="R11">
            <v>1225</v>
          </cell>
          <cell r="S11">
            <v>2539</v>
          </cell>
          <cell r="AO11">
            <v>139</v>
          </cell>
          <cell r="AP11">
            <v>107</v>
          </cell>
          <cell r="AQ11">
            <v>246</v>
          </cell>
        </row>
        <row r="13">
          <cell r="E13">
            <v>11</v>
          </cell>
          <cell r="F13">
            <v>171</v>
          </cell>
          <cell r="P13">
            <v>147</v>
          </cell>
          <cell r="Q13">
            <v>1516</v>
          </cell>
          <cell r="R13">
            <v>1428</v>
          </cell>
          <cell r="S13">
            <v>2944</v>
          </cell>
          <cell r="AO13">
            <v>105</v>
          </cell>
          <cell r="AP13">
            <v>71</v>
          </cell>
          <cell r="AQ13">
            <v>176</v>
          </cell>
        </row>
        <row r="14">
          <cell r="E14">
            <v>68</v>
          </cell>
          <cell r="F14">
            <v>219</v>
          </cell>
          <cell r="P14">
            <v>288</v>
          </cell>
          <cell r="Q14">
            <v>1425</v>
          </cell>
          <cell r="R14">
            <v>1312</v>
          </cell>
          <cell r="S14">
            <v>2737</v>
          </cell>
          <cell r="AO14">
            <v>136</v>
          </cell>
          <cell r="AP14">
            <v>77</v>
          </cell>
          <cell r="AQ14">
            <v>213</v>
          </cell>
        </row>
        <row r="16">
          <cell r="E16">
            <v>5</v>
          </cell>
          <cell r="F16">
            <v>27</v>
          </cell>
          <cell r="P16">
            <v>41</v>
          </cell>
          <cell r="Q16">
            <v>370</v>
          </cell>
          <cell r="R16">
            <v>323</v>
          </cell>
          <cell r="S16">
            <v>693</v>
          </cell>
          <cell r="AO16">
            <v>33</v>
          </cell>
          <cell r="AP16">
            <v>12</v>
          </cell>
          <cell r="AQ16">
            <v>45</v>
          </cell>
        </row>
        <row r="17">
          <cell r="E17">
            <v>10</v>
          </cell>
          <cell r="F17">
            <v>22</v>
          </cell>
          <cell r="P17">
            <v>42</v>
          </cell>
          <cell r="Q17">
            <v>221</v>
          </cell>
          <cell r="R17">
            <v>174</v>
          </cell>
          <cell r="S17">
            <v>395</v>
          </cell>
          <cell r="AO17">
            <v>33</v>
          </cell>
          <cell r="AP17">
            <v>5</v>
          </cell>
          <cell r="AQ17">
            <v>38</v>
          </cell>
        </row>
        <row r="18">
          <cell r="E18">
            <v>15</v>
          </cell>
          <cell r="F18">
            <v>49</v>
          </cell>
          <cell r="P18">
            <v>83</v>
          </cell>
          <cell r="Q18">
            <v>591</v>
          </cell>
          <cell r="R18">
            <v>497</v>
          </cell>
          <cell r="S18">
            <v>1088</v>
          </cell>
          <cell r="AO18">
            <v>66</v>
          </cell>
          <cell r="AP18">
            <v>17</v>
          </cell>
          <cell r="AQ18">
            <v>83</v>
          </cell>
        </row>
        <row r="19">
          <cell r="E19">
            <v>2</v>
          </cell>
          <cell r="F19">
            <v>26</v>
          </cell>
          <cell r="P19">
            <v>21</v>
          </cell>
          <cell r="Q19">
            <v>172</v>
          </cell>
          <cell r="R19">
            <v>184</v>
          </cell>
          <cell r="S19">
            <v>356</v>
          </cell>
          <cell r="AO19">
            <v>13</v>
          </cell>
          <cell r="AP19">
            <v>10</v>
          </cell>
          <cell r="AQ19">
            <v>23</v>
          </cell>
        </row>
        <row r="20">
          <cell r="E20">
            <v>40</v>
          </cell>
          <cell r="F20">
            <v>58</v>
          </cell>
          <cell r="P20">
            <v>166</v>
          </cell>
          <cell r="Q20">
            <v>459</v>
          </cell>
          <cell r="R20">
            <v>445</v>
          </cell>
          <cell r="S20">
            <v>904</v>
          </cell>
          <cell r="AO20">
            <v>29</v>
          </cell>
          <cell r="AP20">
            <v>29</v>
          </cell>
          <cell r="AQ20">
            <v>58</v>
          </cell>
        </row>
        <row r="21">
          <cell r="E21">
            <v>42</v>
          </cell>
          <cell r="F21">
            <v>84</v>
          </cell>
          <cell r="P21">
            <v>187</v>
          </cell>
          <cell r="Q21">
            <v>631</v>
          </cell>
          <cell r="R21">
            <v>629</v>
          </cell>
          <cell r="S21">
            <v>1260</v>
          </cell>
          <cell r="AO21">
            <v>42</v>
          </cell>
          <cell r="AP21">
            <v>39</v>
          </cell>
          <cell r="AQ21">
            <v>81</v>
          </cell>
        </row>
        <row r="22">
          <cell r="E22">
            <v>9</v>
          </cell>
          <cell r="F22">
            <v>107</v>
          </cell>
          <cell r="P22">
            <v>113</v>
          </cell>
          <cell r="Q22">
            <v>1327</v>
          </cell>
          <cell r="R22">
            <v>1230</v>
          </cell>
          <cell r="S22">
            <v>2557</v>
          </cell>
          <cell r="AO22">
            <v>103</v>
          </cell>
          <cell r="AP22">
            <v>51</v>
          </cell>
          <cell r="AQ22">
            <v>154</v>
          </cell>
        </row>
        <row r="23">
          <cell r="E23">
            <v>17</v>
          </cell>
          <cell r="F23">
            <v>82</v>
          </cell>
          <cell r="P23">
            <v>79</v>
          </cell>
          <cell r="Q23">
            <v>505</v>
          </cell>
          <cell r="R23">
            <v>475</v>
          </cell>
          <cell r="S23">
            <v>980</v>
          </cell>
          <cell r="AO23">
            <v>52</v>
          </cell>
          <cell r="AP23">
            <v>33</v>
          </cell>
          <cell r="AQ23">
            <v>85</v>
          </cell>
        </row>
        <row r="24">
          <cell r="E24">
            <v>26</v>
          </cell>
          <cell r="F24">
            <v>189</v>
          </cell>
          <cell r="P24">
            <v>192</v>
          </cell>
          <cell r="Q24">
            <v>1832</v>
          </cell>
          <cell r="R24">
            <v>1705</v>
          </cell>
          <cell r="S24">
            <v>3537</v>
          </cell>
          <cell r="AO24">
            <v>155</v>
          </cell>
          <cell r="AP24">
            <v>84</v>
          </cell>
          <cell r="AQ24">
            <v>239</v>
          </cell>
        </row>
        <row r="25">
          <cell r="E25">
            <v>1</v>
          </cell>
          <cell r="F25">
            <v>0</v>
          </cell>
          <cell r="P25">
            <v>4</v>
          </cell>
          <cell r="Q25">
            <v>43</v>
          </cell>
          <cell r="R25">
            <v>20</v>
          </cell>
          <cell r="S25">
            <v>63</v>
          </cell>
          <cell r="AO25">
            <v>0</v>
          </cell>
          <cell r="AP25">
            <v>0</v>
          </cell>
          <cell r="AQ25">
            <v>0</v>
          </cell>
        </row>
        <row r="26">
          <cell r="E26">
            <v>18</v>
          </cell>
          <cell r="F26">
            <v>304</v>
          </cell>
          <cell r="P26">
            <v>296</v>
          </cell>
          <cell r="Q26">
            <v>3781</v>
          </cell>
          <cell r="R26">
            <v>3477</v>
          </cell>
          <cell r="S26">
            <v>7258</v>
          </cell>
          <cell r="AO26">
            <v>222</v>
          </cell>
          <cell r="AP26">
            <v>163</v>
          </cell>
          <cell r="AQ26">
            <v>385</v>
          </cell>
        </row>
        <row r="27">
          <cell r="E27">
            <v>76</v>
          </cell>
          <cell r="F27">
            <v>236</v>
          </cell>
          <cell r="P27">
            <v>332</v>
          </cell>
          <cell r="Q27">
            <v>1567</v>
          </cell>
          <cell r="R27">
            <v>1449</v>
          </cell>
          <cell r="S27">
            <v>3016</v>
          </cell>
          <cell r="AO27">
            <v>149</v>
          </cell>
          <cell r="AP27">
            <v>94</v>
          </cell>
          <cell r="AQ27">
            <v>243</v>
          </cell>
        </row>
        <row r="29">
          <cell r="E29">
            <v>3</v>
          </cell>
          <cell r="F29">
            <v>29</v>
          </cell>
          <cell r="P29">
            <v>19</v>
          </cell>
          <cell r="Q29">
            <v>144</v>
          </cell>
          <cell r="R29">
            <v>114</v>
          </cell>
          <cell r="S29">
            <v>258</v>
          </cell>
          <cell r="AO29">
            <v>12</v>
          </cell>
          <cell r="AP29">
            <v>10</v>
          </cell>
          <cell r="AQ29">
            <v>22</v>
          </cell>
        </row>
        <row r="30">
          <cell r="E30">
            <v>5</v>
          </cell>
          <cell r="F30">
            <v>35</v>
          </cell>
          <cell r="P30">
            <v>20</v>
          </cell>
          <cell r="Q30">
            <v>104</v>
          </cell>
          <cell r="R30">
            <v>112</v>
          </cell>
          <cell r="S30">
            <v>216</v>
          </cell>
          <cell r="AO30">
            <v>14</v>
          </cell>
          <cell r="AP30">
            <v>11</v>
          </cell>
          <cell r="AQ30">
            <v>25</v>
          </cell>
        </row>
        <row r="31">
          <cell r="E31">
            <v>8</v>
          </cell>
          <cell r="F31">
            <v>64</v>
          </cell>
          <cell r="P31">
            <v>39</v>
          </cell>
          <cell r="Q31">
            <v>248</v>
          </cell>
          <cell r="R31">
            <v>226</v>
          </cell>
          <cell r="S31">
            <v>474</v>
          </cell>
          <cell r="AO31">
            <v>26</v>
          </cell>
          <cell r="AP31">
            <v>21</v>
          </cell>
          <cell r="AQ31">
            <v>47</v>
          </cell>
        </row>
        <row r="32">
          <cell r="E32">
            <v>2</v>
          </cell>
          <cell r="F32">
            <v>24</v>
          </cell>
          <cell r="P32">
            <v>19</v>
          </cell>
          <cell r="Q32">
            <v>182</v>
          </cell>
          <cell r="R32">
            <v>171</v>
          </cell>
          <cell r="S32">
            <v>353</v>
          </cell>
          <cell r="AO32">
            <v>9</v>
          </cell>
          <cell r="AP32">
            <v>8</v>
          </cell>
          <cell r="AQ32">
            <v>17</v>
          </cell>
        </row>
        <row r="33">
          <cell r="E33">
            <v>20</v>
          </cell>
          <cell r="F33">
            <v>47</v>
          </cell>
          <cell r="P33">
            <v>78</v>
          </cell>
          <cell r="Q33">
            <v>325</v>
          </cell>
          <cell r="R33">
            <v>328</v>
          </cell>
          <cell r="S33">
            <v>653</v>
          </cell>
          <cell r="AO33">
            <v>30</v>
          </cell>
          <cell r="AP33">
            <v>24</v>
          </cell>
          <cell r="AQ33">
            <v>54</v>
          </cell>
        </row>
        <row r="34">
          <cell r="E34">
            <v>22</v>
          </cell>
          <cell r="F34">
            <v>71</v>
          </cell>
          <cell r="P34">
            <v>97</v>
          </cell>
          <cell r="Q34">
            <v>507</v>
          </cell>
          <cell r="R34">
            <v>499</v>
          </cell>
          <cell r="S34">
            <v>1006</v>
          </cell>
          <cell r="AO34">
            <v>39</v>
          </cell>
          <cell r="AP34">
            <v>32</v>
          </cell>
          <cell r="AQ34">
            <v>71</v>
          </cell>
        </row>
        <row r="35">
          <cell r="E35">
            <v>2</v>
          </cell>
          <cell r="F35">
            <v>14</v>
          </cell>
          <cell r="P35">
            <v>14</v>
          </cell>
          <cell r="Q35">
            <v>127</v>
          </cell>
          <cell r="R35">
            <v>99</v>
          </cell>
          <cell r="S35">
            <v>226</v>
          </cell>
          <cell r="AO35">
            <v>12</v>
          </cell>
          <cell r="AP35">
            <v>5</v>
          </cell>
          <cell r="AQ35">
            <v>17</v>
          </cell>
        </row>
        <row r="36">
          <cell r="E36">
            <v>9</v>
          </cell>
          <cell r="F36">
            <v>32</v>
          </cell>
          <cell r="P36">
            <v>36</v>
          </cell>
          <cell r="Q36">
            <v>211</v>
          </cell>
          <cell r="R36">
            <v>186</v>
          </cell>
          <cell r="S36">
            <v>397</v>
          </cell>
          <cell r="AO36">
            <v>25</v>
          </cell>
          <cell r="AP36">
            <v>15</v>
          </cell>
          <cell r="AQ36">
            <v>40</v>
          </cell>
        </row>
        <row r="37">
          <cell r="E37">
            <v>11</v>
          </cell>
          <cell r="F37">
            <v>46</v>
          </cell>
          <cell r="P37">
            <v>50</v>
          </cell>
          <cell r="Q37">
            <v>338</v>
          </cell>
          <cell r="R37">
            <v>285</v>
          </cell>
          <cell r="S37">
            <v>623</v>
          </cell>
          <cell r="AO37">
            <v>37</v>
          </cell>
          <cell r="AP37">
            <v>20</v>
          </cell>
          <cell r="AQ37">
            <v>57</v>
          </cell>
        </row>
      </sheetData>
      <sheetData sheetId="26"/>
      <sheetData sheetId="27"/>
      <sheetData sheetId="28"/>
      <sheetData sheetId="29">
        <row r="10">
          <cell r="F10">
            <v>6</v>
          </cell>
          <cell r="G10">
            <v>47</v>
          </cell>
          <cell r="N10">
            <v>43</v>
          </cell>
          <cell r="O10">
            <v>397</v>
          </cell>
          <cell r="P10">
            <v>304</v>
          </cell>
          <cell r="Q10">
            <v>701</v>
          </cell>
          <cell r="AP10">
            <v>61</v>
          </cell>
          <cell r="AQ10">
            <v>52</v>
          </cell>
          <cell r="AR10">
            <v>113</v>
          </cell>
        </row>
        <row r="11">
          <cell r="F11">
            <v>43</v>
          </cell>
          <cell r="G11">
            <v>683</v>
          </cell>
          <cell r="N11">
            <v>754</v>
          </cell>
          <cell r="O11">
            <v>10414</v>
          </cell>
          <cell r="P11">
            <v>10293</v>
          </cell>
          <cell r="Q11">
            <v>20707</v>
          </cell>
          <cell r="AP11">
            <v>762</v>
          </cell>
          <cell r="AQ11">
            <v>563</v>
          </cell>
          <cell r="AR11">
            <v>1325</v>
          </cell>
        </row>
        <row r="12">
          <cell r="F12">
            <v>30</v>
          </cell>
          <cell r="G12">
            <v>213</v>
          </cell>
          <cell r="N12">
            <v>167</v>
          </cell>
          <cell r="O12">
            <v>1540</v>
          </cell>
          <cell r="P12">
            <v>1444</v>
          </cell>
          <cell r="Q12">
            <v>2984</v>
          </cell>
          <cell r="AP12">
            <v>193</v>
          </cell>
          <cell r="AQ12">
            <v>146</v>
          </cell>
          <cell r="AR12">
            <v>339</v>
          </cell>
        </row>
        <row r="15">
          <cell r="F15">
            <v>2</v>
          </cell>
          <cell r="G15">
            <v>19</v>
          </cell>
          <cell r="N15">
            <v>10</v>
          </cell>
          <cell r="O15">
            <v>80</v>
          </cell>
          <cell r="P15">
            <v>65</v>
          </cell>
          <cell r="Q15">
            <v>145</v>
          </cell>
          <cell r="AP15">
            <v>15</v>
          </cell>
          <cell r="AQ15">
            <v>12</v>
          </cell>
          <cell r="AR15">
            <v>27</v>
          </cell>
        </row>
        <row r="16">
          <cell r="F16">
            <v>10</v>
          </cell>
          <cell r="G16">
            <v>97</v>
          </cell>
          <cell r="N16">
            <v>125</v>
          </cell>
          <cell r="O16">
            <v>1485</v>
          </cell>
          <cell r="P16">
            <v>1405</v>
          </cell>
          <cell r="Q16">
            <v>2890</v>
          </cell>
          <cell r="AP16">
            <v>126</v>
          </cell>
          <cell r="AQ16">
            <v>77</v>
          </cell>
          <cell r="AR16">
            <v>203</v>
          </cell>
        </row>
        <row r="17">
          <cell r="F17">
            <v>24</v>
          </cell>
          <cell r="G17">
            <v>179</v>
          </cell>
          <cell r="N17">
            <v>156</v>
          </cell>
          <cell r="O17">
            <v>1622</v>
          </cell>
          <cell r="P17">
            <v>1626</v>
          </cell>
          <cell r="Q17">
            <v>3248</v>
          </cell>
          <cell r="AP17">
            <v>161</v>
          </cell>
          <cell r="AQ17">
            <v>114</v>
          </cell>
          <cell r="AR17">
            <v>275</v>
          </cell>
        </row>
        <row r="19">
          <cell r="F19">
            <v>5</v>
          </cell>
          <cell r="G19">
            <v>66</v>
          </cell>
          <cell r="N19">
            <v>42</v>
          </cell>
          <cell r="O19">
            <v>399</v>
          </cell>
          <cell r="P19">
            <v>401</v>
          </cell>
          <cell r="Q19">
            <v>800</v>
          </cell>
          <cell r="AP19">
            <v>46</v>
          </cell>
          <cell r="AQ19">
            <v>32</v>
          </cell>
          <cell r="AR19">
            <v>78</v>
          </cell>
        </row>
        <row r="20">
          <cell r="F20">
            <v>4</v>
          </cell>
          <cell r="G20">
            <v>34</v>
          </cell>
          <cell r="N20">
            <v>20</v>
          </cell>
          <cell r="O20">
            <v>199</v>
          </cell>
          <cell r="P20">
            <v>203</v>
          </cell>
          <cell r="Q20">
            <v>402</v>
          </cell>
          <cell r="AP20">
            <v>28</v>
          </cell>
          <cell r="AQ20">
            <v>9</v>
          </cell>
          <cell r="AR20">
            <v>37</v>
          </cell>
        </row>
        <row r="21">
          <cell r="F21">
            <v>9</v>
          </cell>
          <cell r="G21">
            <v>100</v>
          </cell>
          <cell r="N21">
            <v>62</v>
          </cell>
          <cell r="O21">
            <v>598</v>
          </cell>
          <cell r="P21">
            <v>604</v>
          </cell>
          <cell r="Q21">
            <v>1202</v>
          </cell>
          <cell r="AP21">
            <v>74</v>
          </cell>
          <cell r="AQ21">
            <v>41</v>
          </cell>
          <cell r="AR21">
            <v>115</v>
          </cell>
        </row>
        <row r="22">
          <cell r="F22">
            <v>3</v>
          </cell>
          <cell r="G22">
            <v>18</v>
          </cell>
          <cell r="N22">
            <v>26</v>
          </cell>
          <cell r="O22">
            <v>263</v>
          </cell>
          <cell r="P22">
            <v>244</v>
          </cell>
          <cell r="Q22">
            <v>507</v>
          </cell>
          <cell r="AP22">
            <v>19</v>
          </cell>
          <cell r="AQ22">
            <v>25</v>
          </cell>
          <cell r="AR22">
            <v>44</v>
          </cell>
        </row>
        <row r="23">
          <cell r="F23">
            <v>11</v>
          </cell>
          <cell r="G23">
            <v>64</v>
          </cell>
          <cell r="N23">
            <v>64</v>
          </cell>
          <cell r="O23">
            <v>600</v>
          </cell>
          <cell r="P23">
            <v>608</v>
          </cell>
          <cell r="Q23">
            <v>1208</v>
          </cell>
          <cell r="AP23">
            <v>30</v>
          </cell>
          <cell r="AQ23">
            <v>32</v>
          </cell>
          <cell r="AR23">
            <v>62</v>
          </cell>
        </row>
        <row r="24">
          <cell r="F24">
            <v>14</v>
          </cell>
          <cell r="G24">
            <v>82</v>
          </cell>
          <cell r="N24">
            <v>90</v>
          </cell>
          <cell r="O24">
            <v>863</v>
          </cell>
          <cell r="P24">
            <v>852</v>
          </cell>
          <cell r="Q24">
            <v>1715</v>
          </cell>
          <cell r="AP24">
            <v>49</v>
          </cell>
          <cell r="AQ24">
            <v>57</v>
          </cell>
          <cell r="AR24">
            <v>106</v>
          </cell>
        </row>
        <row r="25">
          <cell r="F25">
            <v>10</v>
          </cell>
          <cell r="G25">
            <v>131</v>
          </cell>
          <cell r="N25">
            <v>107</v>
          </cell>
          <cell r="O25">
            <v>1342</v>
          </cell>
          <cell r="P25">
            <v>1265</v>
          </cell>
          <cell r="Q25">
            <v>2607</v>
          </cell>
          <cell r="AP25">
            <v>125</v>
          </cell>
          <cell r="AQ25">
            <v>69</v>
          </cell>
          <cell r="AR25">
            <v>194</v>
          </cell>
        </row>
        <row r="26">
          <cell r="F26">
            <v>10</v>
          </cell>
          <cell r="G26">
            <v>59</v>
          </cell>
          <cell r="N26">
            <v>53</v>
          </cell>
          <cell r="O26">
            <v>522</v>
          </cell>
          <cell r="P26">
            <v>493</v>
          </cell>
          <cell r="Q26">
            <v>1015</v>
          </cell>
          <cell r="AP26">
            <v>61</v>
          </cell>
          <cell r="AQ26">
            <v>36</v>
          </cell>
          <cell r="AR26">
            <v>97</v>
          </cell>
        </row>
        <row r="27">
          <cell r="F27">
            <v>20</v>
          </cell>
          <cell r="G27">
            <v>190</v>
          </cell>
          <cell r="N27">
            <v>160</v>
          </cell>
          <cell r="O27">
            <v>1864</v>
          </cell>
          <cell r="P27">
            <v>1758</v>
          </cell>
          <cell r="Q27">
            <v>3622</v>
          </cell>
          <cell r="AP27">
            <v>186</v>
          </cell>
          <cell r="AQ27">
            <v>105</v>
          </cell>
          <cell r="AR27">
            <v>291</v>
          </cell>
        </row>
        <row r="28">
          <cell r="F28">
            <v>1</v>
          </cell>
          <cell r="G28">
            <v>5</v>
          </cell>
          <cell r="N28">
            <v>4</v>
          </cell>
          <cell r="O28">
            <v>43</v>
          </cell>
          <cell r="P28">
            <v>27</v>
          </cell>
          <cell r="Q28">
            <v>70</v>
          </cell>
          <cell r="AP28">
            <v>4</v>
          </cell>
          <cell r="AQ28">
            <v>8</v>
          </cell>
          <cell r="AR28">
            <v>12</v>
          </cell>
        </row>
        <row r="29">
          <cell r="F29">
            <v>17</v>
          </cell>
          <cell r="G29">
            <v>279</v>
          </cell>
          <cell r="N29">
            <v>304</v>
          </cell>
          <cell r="O29">
            <v>3847</v>
          </cell>
          <cell r="P29">
            <v>3691</v>
          </cell>
          <cell r="Q29">
            <v>7538</v>
          </cell>
          <cell r="AP29">
            <v>325</v>
          </cell>
          <cell r="AQ29">
            <v>192</v>
          </cell>
          <cell r="AR29">
            <v>517</v>
          </cell>
        </row>
        <row r="30">
          <cell r="F30">
            <v>31</v>
          </cell>
          <cell r="G30">
            <v>224</v>
          </cell>
          <cell r="N30">
            <v>194</v>
          </cell>
          <cell r="O30">
            <v>2023</v>
          </cell>
          <cell r="P30">
            <v>1910</v>
          </cell>
          <cell r="Q30">
            <v>3933</v>
          </cell>
          <cell r="AP30">
            <v>176</v>
          </cell>
          <cell r="AQ30">
            <v>126</v>
          </cell>
          <cell r="AR30">
            <v>302</v>
          </cell>
        </row>
        <row r="32">
          <cell r="F32">
            <v>3</v>
          </cell>
          <cell r="G32">
            <v>18</v>
          </cell>
          <cell r="N32">
            <v>22</v>
          </cell>
          <cell r="O32">
            <v>169</v>
          </cell>
          <cell r="P32">
            <v>155</v>
          </cell>
          <cell r="Q32">
            <v>324</v>
          </cell>
          <cell r="AP32">
            <v>20</v>
          </cell>
          <cell r="AQ32">
            <v>19</v>
          </cell>
          <cell r="AR32">
            <v>39</v>
          </cell>
        </row>
        <row r="33">
          <cell r="F33">
            <v>3</v>
          </cell>
          <cell r="G33">
            <v>4</v>
          </cell>
          <cell r="N33">
            <v>18</v>
          </cell>
          <cell r="O33">
            <v>133</v>
          </cell>
          <cell r="P33">
            <v>137</v>
          </cell>
          <cell r="Q33">
            <v>270</v>
          </cell>
          <cell r="AP33">
            <v>14</v>
          </cell>
          <cell r="AQ33">
            <v>11</v>
          </cell>
          <cell r="AR33">
            <v>25</v>
          </cell>
        </row>
        <row r="34">
          <cell r="F34">
            <v>6</v>
          </cell>
          <cell r="G34">
            <v>22</v>
          </cell>
          <cell r="N34">
            <v>40</v>
          </cell>
          <cell r="O34">
            <v>302</v>
          </cell>
          <cell r="P34">
            <v>292</v>
          </cell>
          <cell r="Q34">
            <v>594</v>
          </cell>
          <cell r="AP34">
            <v>34</v>
          </cell>
          <cell r="AQ34">
            <v>30</v>
          </cell>
          <cell r="AR34">
            <v>64</v>
          </cell>
        </row>
        <row r="35">
          <cell r="F35">
            <v>3</v>
          </cell>
          <cell r="G35">
            <v>17</v>
          </cell>
          <cell r="N35">
            <v>21</v>
          </cell>
          <cell r="O35">
            <v>232</v>
          </cell>
          <cell r="P35">
            <v>224</v>
          </cell>
          <cell r="Q35">
            <v>456</v>
          </cell>
          <cell r="AP35">
            <v>18</v>
          </cell>
          <cell r="AQ35">
            <v>17</v>
          </cell>
          <cell r="AR35">
            <v>35</v>
          </cell>
        </row>
        <row r="36">
          <cell r="F36">
            <v>9</v>
          </cell>
          <cell r="G36">
            <v>57</v>
          </cell>
          <cell r="N36">
            <v>43</v>
          </cell>
          <cell r="O36">
            <v>486</v>
          </cell>
          <cell r="P36">
            <v>458</v>
          </cell>
          <cell r="Q36">
            <v>944</v>
          </cell>
          <cell r="AP36">
            <v>37</v>
          </cell>
          <cell r="AQ36">
            <v>30</v>
          </cell>
          <cell r="AR36">
            <v>67</v>
          </cell>
        </row>
        <row r="37">
          <cell r="F37">
            <v>12</v>
          </cell>
          <cell r="G37">
            <v>74</v>
          </cell>
          <cell r="N37">
            <v>64</v>
          </cell>
          <cell r="O37">
            <v>718</v>
          </cell>
          <cell r="P37">
            <v>682</v>
          </cell>
          <cell r="Q37">
            <v>1400</v>
          </cell>
          <cell r="AP37">
            <v>55</v>
          </cell>
          <cell r="AQ37">
            <v>47</v>
          </cell>
          <cell r="AR37">
            <v>102</v>
          </cell>
        </row>
        <row r="38">
          <cell r="F38">
            <v>2</v>
          </cell>
          <cell r="G38">
            <v>14</v>
          </cell>
          <cell r="N38">
            <v>18</v>
          </cell>
          <cell r="O38">
            <v>154</v>
          </cell>
          <cell r="P38">
            <v>159</v>
          </cell>
          <cell r="Q38">
            <v>313</v>
          </cell>
          <cell r="AP38">
            <v>9</v>
          </cell>
          <cell r="AQ38">
            <v>12</v>
          </cell>
          <cell r="AR38">
            <v>21</v>
          </cell>
        </row>
        <row r="39">
          <cell r="F39">
            <v>6</v>
          </cell>
          <cell r="G39">
            <v>37</v>
          </cell>
          <cell r="N39">
            <v>25</v>
          </cell>
          <cell r="O39">
            <v>208</v>
          </cell>
          <cell r="P39">
            <v>190</v>
          </cell>
          <cell r="Q39">
            <v>398</v>
          </cell>
          <cell r="AP39">
            <v>24</v>
          </cell>
          <cell r="AQ39">
            <v>20</v>
          </cell>
          <cell r="AR39">
            <v>44</v>
          </cell>
        </row>
        <row r="40">
          <cell r="F40">
            <v>8</v>
          </cell>
          <cell r="G40">
            <v>51</v>
          </cell>
          <cell r="N40">
            <v>43</v>
          </cell>
          <cell r="O40">
            <v>362</v>
          </cell>
          <cell r="P40">
            <v>349</v>
          </cell>
          <cell r="Q40">
            <v>711</v>
          </cell>
          <cell r="AP40">
            <v>33</v>
          </cell>
          <cell r="AQ40">
            <v>32</v>
          </cell>
          <cell r="AR40">
            <v>65</v>
          </cell>
        </row>
      </sheetData>
      <sheetData sheetId="30"/>
      <sheetData sheetId="31"/>
      <sheetData sheetId="32"/>
      <sheetData sheetId="33">
        <row r="10">
          <cell r="F10">
            <v>14</v>
          </cell>
          <cell r="G10">
            <v>169</v>
          </cell>
          <cell r="Q10">
            <v>89</v>
          </cell>
          <cell r="R10">
            <v>1046</v>
          </cell>
          <cell r="S10">
            <v>678</v>
          </cell>
          <cell r="T10">
            <v>1724</v>
          </cell>
          <cell r="AS10">
            <v>152</v>
          </cell>
          <cell r="AT10">
            <v>94</v>
          </cell>
          <cell r="AU10">
            <v>246</v>
          </cell>
        </row>
        <row r="11">
          <cell r="F11">
            <v>33</v>
          </cell>
          <cell r="G11">
            <v>713</v>
          </cell>
          <cell r="Q11">
            <v>707</v>
          </cell>
          <cell r="R11">
            <v>8835</v>
          </cell>
          <cell r="S11">
            <v>9031</v>
          </cell>
          <cell r="T11">
            <v>17866</v>
          </cell>
          <cell r="AS11">
            <v>1018</v>
          </cell>
          <cell r="AT11">
            <v>479</v>
          </cell>
          <cell r="AU11">
            <v>1497</v>
          </cell>
        </row>
        <row r="12">
          <cell r="F12">
            <v>2</v>
          </cell>
          <cell r="G12">
            <v>20</v>
          </cell>
          <cell r="Q12">
            <v>23</v>
          </cell>
          <cell r="R12">
            <v>249</v>
          </cell>
          <cell r="S12">
            <v>137</v>
          </cell>
          <cell r="T12">
            <v>386</v>
          </cell>
          <cell r="AS12">
            <v>24</v>
          </cell>
          <cell r="AT12">
            <v>21</v>
          </cell>
          <cell r="AU12">
            <v>45</v>
          </cell>
        </row>
        <row r="16">
          <cell r="F16">
            <v>12</v>
          </cell>
          <cell r="G16">
            <v>179</v>
          </cell>
          <cell r="Q16">
            <v>166</v>
          </cell>
          <cell r="R16">
            <v>1812</v>
          </cell>
          <cell r="S16">
            <v>1969</v>
          </cell>
          <cell r="T16">
            <v>3781</v>
          </cell>
          <cell r="AS16">
            <v>215</v>
          </cell>
          <cell r="AT16">
            <v>112</v>
          </cell>
          <cell r="AU16">
            <v>327</v>
          </cell>
        </row>
        <row r="17">
          <cell r="F17">
            <v>6</v>
          </cell>
          <cell r="G17">
            <v>52</v>
          </cell>
          <cell r="Q17">
            <v>47</v>
          </cell>
          <cell r="R17">
            <v>455</v>
          </cell>
          <cell r="S17">
            <v>381</v>
          </cell>
          <cell r="T17">
            <v>836</v>
          </cell>
          <cell r="AS17">
            <v>53</v>
          </cell>
          <cell r="AT17">
            <v>37</v>
          </cell>
          <cell r="AU17">
            <v>90</v>
          </cell>
        </row>
        <row r="19">
          <cell r="F19">
            <v>3</v>
          </cell>
          <cell r="G19">
            <v>44</v>
          </cell>
          <cell r="Q19">
            <v>41</v>
          </cell>
          <cell r="R19">
            <v>388</v>
          </cell>
          <cell r="S19">
            <v>405</v>
          </cell>
          <cell r="T19">
            <v>793</v>
          </cell>
          <cell r="AS19">
            <v>57</v>
          </cell>
          <cell r="AT19">
            <v>23</v>
          </cell>
          <cell r="AU19">
            <v>80</v>
          </cell>
        </row>
        <row r="20">
          <cell r="F20">
            <v>1</v>
          </cell>
          <cell r="G20">
            <v>12</v>
          </cell>
          <cell r="Q20">
            <v>10</v>
          </cell>
          <cell r="R20">
            <v>61</v>
          </cell>
          <cell r="S20">
            <v>45</v>
          </cell>
          <cell r="T20">
            <v>106</v>
          </cell>
          <cell r="AS20">
            <v>10</v>
          </cell>
          <cell r="AT20">
            <v>7</v>
          </cell>
          <cell r="AU20">
            <v>17</v>
          </cell>
        </row>
        <row r="21">
          <cell r="F21">
            <v>4</v>
          </cell>
          <cell r="G21">
            <v>56</v>
          </cell>
          <cell r="Q21">
            <v>51</v>
          </cell>
          <cell r="R21">
            <v>449</v>
          </cell>
          <cell r="S21">
            <v>450</v>
          </cell>
          <cell r="T21">
            <v>899</v>
          </cell>
          <cell r="AS21">
            <v>67</v>
          </cell>
          <cell r="AT21">
            <v>30</v>
          </cell>
          <cell r="AU21">
            <v>97</v>
          </cell>
        </row>
        <row r="22">
          <cell r="F22">
            <v>2</v>
          </cell>
          <cell r="G22">
            <v>27</v>
          </cell>
          <cell r="Q22">
            <v>25</v>
          </cell>
          <cell r="R22">
            <v>232</v>
          </cell>
          <cell r="S22">
            <v>178</v>
          </cell>
          <cell r="T22">
            <v>410</v>
          </cell>
          <cell r="AS22">
            <v>20</v>
          </cell>
          <cell r="AT22">
            <v>17</v>
          </cell>
          <cell r="AU22">
            <v>37</v>
          </cell>
        </row>
        <row r="23">
          <cell r="F23">
            <v>1</v>
          </cell>
          <cell r="G23">
            <v>8</v>
          </cell>
          <cell r="Q23">
            <v>6</v>
          </cell>
          <cell r="R23">
            <v>50</v>
          </cell>
          <cell r="S23">
            <v>57</v>
          </cell>
          <cell r="T23">
            <v>107</v>
          </cell>
          <cell r="AS23">
            <v>7</v>
          </cell>
          <cell r="AT23">
            <v>3</v>
          </cell>
          <cell r="AU23">
            <v>10</v>
          </cell>
        </row>
        <row r="24">
          <cell r="F24">
            <v>3</v>
          </cell>
          <cell r="G24">
            <v>35</v>
          </cell>
          <cell r="Q24">
            <v>31</v>
          </cell>
          <cell r="R24">
            <v>282</v>
          </cell>
          <cell r="S24">
            <v>235</v>
          </cell>
          <cell r="T24">
            <v>517</v>
          </cell>
          <cell r="AS24">
            <v>27</v>
          </cell>
          <cell r="AT24">
            <v>20</v>
          </cell>
          <cell r="AU24">
            <v>47</v>
          </cell>
        </row>
        <row r="25">
          <cell r="F25">
            <v>6</v>
          </cell>
          <cell r="G25">
            <v>142</v>
          </cell>
          <cell r="Q25">
            <v>116</v>
          </cell>
          <cell r="R25">
            <v>1419</v>
          </cell>
          <cell r="S25">
            <v>1444</v>
          </cell>
          <cell r="T25">
            <v>2863</v>
          </cell>
          <cell r="AS25">
            <v>162</v>
          </cell>
          <cell r="AT25">
            <v>68</v>
          </cell>
          <cell r="AU25">
            <v>230</v>
          </cell>
        </row>
        <row r="26">
          <cell r="F26">
            <v>1</v>
          </cell>
          <cell r="G26">
            <v>20</v>
          </cell>
          <cell r="Q26">
            <v>11</v>
          </cell>
          <cell r="R26">
            <v>140</v>
          </cell>
          <cell r="S26">
            <v>117</v>
          </cell>
          <cell r="T26">
            <v>257</v>
          </cell>
          <cell r="AS26">
            <v>14</v>
          </cell>
          <cell r="AT26">
            <v>7</v>
          </cell>
          <cell r="AU26">
            <v>21</v>
          </cell>
        </row>
        <row r="27">
          <cell r="F27">
            <v>7</v>
          </cell>
          <cell r="G27">
            <v>162</v>
          </cell>
          <cell r="Q27">
            <v>127</v>
          </cell>
          <cell r="R27">
            <v>1559</v>
          </cell>
          <cell r="S27">
            <v>1561</v>
          </cell>
          <cell r="T27">
            <v>3120</v>
          </cell>
          <cell r="AS27">
            <v>176</v>
          </cell>
          <cell r="AT27">
            <v>75</v>
          </cell>
          <cell r="AU27">
            <v>251</v>
          </cell>
        </row>
        <row r="28">
          <cell r="F28">
            <v>5</v>
          </cell>
          <cell r="G28">
            <v>52</v>
          </cell>
          <cell r="Q28">
            <v>45</v>
          </cell>
          <cell r="R28">
            <v>602</v>
          </cell>
          <cell r="S28">
            <v>182</v>
          </cell>
          <cell r="T28">
            <v>784</v>
          </cell>
          <cell r="AS28">
            <v>59</v>
          </cell>
          <cell r="AT28">
            <v>30</v>
          </cell>
          <cell r="AU28">
            <v>89</v>
          </cell>
        </row>
        <row r="29">
          <cell r="F29">
            <v>15</v>
          </cell>
          <cell r="G29">
            <v>319</v>
          </cell>
          <cell r="Q29">
            <v>306</v>
          </cell>
          <cell r="R29">
            <v>3312</v>
          </cell>
          <cell r="S29">
            <v>3477</v>
          </cell>
          <cell r="T29">
            <v>6789</v>
          </cell>
          <cell r="AS29">
            <v>374</v>
          </cell>
          <cell r="AT29">
            <v>172</v>
          </cell>
          <cell r="AU29">
            <v>546</v>
          </cell>
        </row>
        <row r="30">
          <cell r="F30">
            <v>3</v>
          </cell>
          <cell r="G30">
            <v>37</v>
          </cell>
          <cell r="Q30">
            <v>41</v>
          </cell>
          <cell r="R30">
            <v>512</v>
          </cell>
          <cell r="S30">
            <v>403</v>
          </cell>
          <cell r="T30">
            <v>915</v>
          </cell>
          <cell r="AS30">
            <v>41</v>
          </cell>
          <cell r="AT30">
            <v>16</v>
          </cell>
          <cell r="AU30">
            <v>57</v>
          </cell>
        </row>
        <row r="33">
          <cell r="F33">
            <v>2</v>
          </cell>
          <cell r="G33">
            <v>22</v>
          </cell>
          <cell r="Q33">
            <v>16</v>
          </cell>
          <cell r="R33">
            <v>150</v>
          </cell>
          <cell r="S33">
            <v>162</v>
          </cell>
          <cell r="T33">
            <v>312</v>
          </cell>
          <cell r="AS33">
            <v>19</v>
          </cell>
          <cell r="AT33">
            <v>12</v>
          </cell>
          <cell r="AU33">
            <v>31</v>
          </cell>
        </row>
        <row r="35">
          <cell r="F35">
            <v>2</v>
          </cell>
          <cell r="G35">
            <v>22</v>
          </cell>
          <cell r="Q35">
            <v>16</v>
          </cell>
          <cell r="R35">
            <v>150</v>
          </cell>
          <cell r="S35">
            <v>162</v>
          </cell>
          <cell r="T35">
            <v>312</v>
          </cell>
          <cell r="AS35">
            <v>19</v>
          </cell>
          <cell r="AT35">
            <v>12</v>
          </cell>
          <cell r="AU35">
            <v>31</v>
          </cell>
        </row>
        <row r="36">
          <cell r="F36">
            <v>2</v>
          </cell>
          <cell r="G36">
            <v>30</v>
          </cell>
          <cell r="Q36">
            <v>27</v>
          </cell>
          <cell r="R36">
            <v>327</v>
          </cell>
          <cell r="S36">
            <v>257</v>
          </cell>
          <cell r="T36">
            <v>584</v>
          </cell>
          <cell r="AS36">
            <v>35</v>
          </cell>
          <cell r="AT36">
            <v>14</v>
          </cell>
          <cell r="AU36">
            <v>49</v>
          </cell>
        </row>
        <row r="37">
          <cell r="F37">
            <v>1</v>
          </cell>
          <cell r="G37">
            <v>10</v>
          </cell>
          <cell r="Q37">
            <v>8</v>
          </cell>
          <cell r="R37">
            <v>69</v>
          </cell>
          <cell r="S37">
            <v>61</v>
          </cell>
          <cell r="T37">
            <v>130</v>
          </cell>
          <cell r="AS37">
            <v>9</v>
          </cell>
          <cell r="AT37">
            <v>5</v>
          </cell>
          <cell r="AU37">
            <v>14</v>
          </cell>
        </row>
        <row r="38">
          <cell r="F38">
            <v>3</v>
          </cell>
          <cell r="G38">
            <v>40</v>
          </cell>
          <cell r="Q38">
            <v>35</v>
          </cell>
          <cell r="R38">
            <v>396</v>
          </cell>
          <cell r="S38">
            <v>318</v>
          </cell>
          <cell r="T38">
            <v>714</v>
          </cell>
          <cell r="AS38">
            <v>44</v>
          </cell>
          <cell r="AT38">
            <v>19</v>
          </cell>
          <cell r="AU38">
            <v>63</v>
          </cell>
        </row>
        <row r="39">
          <cell r="F39">
            <v>2</v>
          </cell>
          <cell r="G39">
            <v>24</v>
          </cell>
          <cell r="Q39">
            <v>21</v>
          </cell>
          <cell r="R39">
            <v>191</v>
          </cell>
          <cell r="S39">
            <v>153</v>
          </cell>
          <cell r="T39">
            <v>344</v>
          </cell>
          <cell r="AS39">
            <v>24</v>
          </cell>
          <cell r="AT39">
            <v>19</v>
          </cell>
          <cell r="AU39">
            <v>43</v>
          </cell>
        </row>
        <row r="41">
          <cell r="F41">
            <v>2</v>
          </cell>
          <cell r="G41">
            <v>24</v>
          </cell>
          <cell r="Q41">
            <v>21</v>
          </cell>
          <cell r="R41">
            <v>191</v>
          </cell>
          <cell r="S41">
            <v>153</v>
          </cell>
          <cell r="T41">
            <v>344</v>
          </cell>
          <cell r="AS41">
            <v>24</v>
          </cell>
          <cell r="AT41">
            <v>19</v>
          </cell>
          <cell r="AU41">
            <v>43</v>
          </cell>
        </row>
      </sheetData>
      <sheetData sheetId="34"/>
      <sheetData sheetId="35">
        <row r="10">
          <cell r="AM10">
            <v>12</v>
          </cell>
          <cell r="AN10">
            <v>149</v>
          </cell>
          <cell r="AP10">
            <v>89</v>
          </cell>
          <cell r="AQ10">
            <v>973</v>
          </cell>
          <cell r="AR10">
            <v>632</v>
          </cell>
          <cell r="AS10">
            <v>1605</v>
          </cell>
          <cell r="AT10">
            <v>144</v>
          </cell>
          <cell r="AU10">
            <v>82</v>
          </cell>
          <cell r="AV10">
            <v>226</v>
          </cell>
        </row>
        <row r="11">
          <cell r="AM11">
            <v>12</v>
          </cell>
          <cell r="AN11">
            <v>276</v>
          </cell>
          <cell r="AP11">
            <v>282</v>
          </cell>
          <cell r="AQ11">
            <v>3592</v>
          </cell>
          <cell r="AR11">
            <v>4680</v>
          </cell>
          <cell r="AS11">
            <v>8272</v>
          </cell>
          <cell r="AT11">
            <v>406</v>
          </cell>
          <cell r="AU11">
            <v>177</v>
          </cell>
          <cell r="AV11">
            <v>583</v>
          </cell>
        </row>
        <row r="12">
          <cell r="AM12">
            <v>1</v>
          </cell>
          <cell r="AN12">
            <v>4</v>
          </cell>
          <cell r="AP12">
            <v>4</v>
          </cell>
          <cell r="AQ12">
            <v>49</v>
          </cell>
          <cell r="AR12">
            <v>28</v>
          </cell>
          <cell r="AS12">
            <v>77</v>
          </cell>
          <cell r="AT12">
            <v>4</v>
          </cell>
          <cell r="AU12">
            <v>4</v>
          </cell>
          <cell r="AV12">
            <v>8</v>
          </cell>
        </row>
        <row r="15">
          <cell r="G15">
            <v>1</v>
          </cell>
          <cell r="H15">
            <v>9</v>
          </cell>
          <cell r="J15">
            <v>7</v>
          </cell>
          <cell r="K15">
            <v>73</v>
          </cell>
          <cell r="L15">
            <v>58</v>
          </cell>
          <cell r="M15">
            <v>131</v>
          </cell>
          <cell r="N15">
            <v>14</v>
          </cell>
          <cell r="O15">
            <v>7</v>
          </cell>
          <cell r="P15">
            <v>21</v>
          </cell>
        </row>
        <row r="16">
          <cell r="AM16">
            <v>4</v>
          </cell>
          <cell r="AN16">
            <v>70</v>
          </cell>
          <cell r="AP16">
            <v>58</v>
          </cell>
          <cell r="AQ16">
            <v>699</v>
          </cell>
          <cell r="AR16">
            <v>978</v>
          </cell>
          <cell r="AS16">
            <v>1677</v>
          </cell>
          <cell r="AT16">
            <v>71</v>
          </cell>
          <cell r="AU16">
            <v>39</v>
          </cell>
          <cell r="AV16">
            <v>110</v>
          </cell>
        </row>
        <row r="17">
          <cell r="AM17">
            <v>0</v>
          </cell>
          <cell r="AN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</row>
        <row r="19">
          <cell r="AM19">
            <v>1</v>
          </cell>
          <cell r="AN19">
            <v>15</v>
          </cell>
          <cell r="AP19">
            <v>14</v>
          </cell>
          <cell r="AQ19">
            <v>139</v>
          </cell>
          <cell r="AR19">
            <v>188</v>
          </cell>
          <cell r="AS19">
            <v>327</v>
          </cell>
          <cell r="AT19">
            <v>17</v>
          </cell>
          <cell r="AU19">
            <v>11</v>
          </cell>
          <cell r="AV19">
            <v>28</v>
          </cell>
        </row>
        <row r="20">
          <cell r="AM20">
            <v>0</v>
          </cell>
          <cell r="AN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</row>
        <row r="22">
          <cell r="AM22">
            <v>0</v>
          </cell>
          <cell r="AN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</row>
        <row r="23">
          <cell r="AM23">
            <v>0</v>
          </cell>
          <cell r="AN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</row>
        <row r="25">
          <cell r="AM25">
            <v>3</v>
          </cell>
          <cell r="AN25">
            <v>59</v>
          </cell>
          <cell r="AP25">
            <v>63</v>
          </cell>
          <cell r="AQ25">
            <v>859</v>
          </cell>
          <cell r="AR25">
            <v>997</v>
          </cell>
          <cell r="AS25">
            <v>1856</v>
          </cell>
          <cell r="AT25">
            <v>89</v>
          </cell>
          <cell r="AU25">
            <v>34</v>
          </cell>
          <cell r="AV25">
            <v>123</v>
          </cell>
        </row>
        <row r="26">
          <cell r="AM26">
            <v>0</v>
          </cell>
          <cell r="AN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8">
          <cell r="AM28">
            <v>4</v>
          </cell>
          <cell r="AN28">
            <v>27</v>
          </cell>
          <cell r="AP28">
            <v>22</v>
          </cell>
          <cell r="AQ28">
            <v>142</v>
          </cell>
          <cell r="AR28">
            <v>89</v>
          </cell>
          <cell r="AS28">
            <v>231</v>
          </cell>
          <cell r="AT28">
            <v>44</v>
          </cell>
          <cell r="AU28">
            <v>18</v>
          </cell>
          <cell r="AV28">
            <v>62</v>
          </cell>
        </row>
        <row r="29">
          <cell r="AM29">
            <v>5</v>
          </cell>
          <cell r="AN29">
            <v>117</v>
          </cell>
          <cell r="AP29">
            <v>114</v>
          </cell>
          <cell r="AQ29">
            <v>1461</v>
          </cell>
          <cell r="AR29">
            <v>1845</v>
          </cell>
          <cell r="AS29">
            <v>3306</v>
          </cell>
          <cell r="AT29">
            <v>157</v>
          </cell>
          <cell r="AU29">
            <v>56</v>
          </cell>
          <cell r="AV29">
            <v>213</v>
          </cell>
        </row>
        <row r="30">
          <cell r="AM30">
            <v>0</v>
          </cell>
          <cell r="AN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</row>
        <row r="33"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</row>
        <row r="34">
          <cell r="AM34">
            <v>0</v>
          </cell>
          <cell r="AN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</row>
        <row r="36">
          <cell r="AM36">
            <v>0</v>
          </cell>
          <cell r="AN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</row>
        <row r="37">
          <cell r="AM37">
            <v>0</v>
          </cell>
          <cell r="AN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</row>
        <row r="39">
          <cell r="AM39">
            <v>0</v>
          </cell>
          <cell r="AN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</row>
        <row r="40">
          <cell r="AM40">
            <v>0</v>
          </cell>
          <cell r="AN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54">
          <cell r="I54">
            <v>3</v>
          </cell>
          <cell r="J54">
            <v>2</v>
          </cell>
          <cell r="R54">
            <v>21</v>
          </cell>
        </row>
        <row r="55">
          <cell r="I55">
            <v>2</v>
          </cell>
          <cell r="J55">
            <v>7</v>
          </cell>
          <cell r="R55">
            <v>8</v>
          </cell>
        </row>
        <row r="56">
          <cell r="I56">
            <v>3</v>
          </cell>
          <cell r="J56">
            <v>2</v>
          </cell>
          <cell r="R56">
            <v>6</v>
          </cell>
        </row>
        <row r="57">
          <cell r="I57">
            <v>2</v>
          </cell>
          <cell r="J57">
            <v>5</v>
          </cell>
          <cell r="R57">
            <v>18</v>
          </cell>
        </row>
        <row r="58">
          <cell r="I58">
            <v>6</v>
          </cell>
          <cell r="J58">
            <v>22</v>
          </cell>
          <cell r="R58">
            <v>54</v>
          </cell>
        </row>
        <row r="59">
          <cell r="I59">
            <v>6</v>
          </cell>
          <cell r="J59">
            <v>29</v>
          </cell>
          <cell r="R59">
            <v>181</v>
          </cell>
        </row>
        <row r="60">
          <cell r="I60">
            <v>2</v>
          </cell>
          <cell r="J60">
            <v>6</v>
          </cell>
          <cell r="R60">
            <v>4</v>
          </cell>
        </row>
        <row r="61">
          <cell r="I61">
            <v>3</v>
          </cell>
          <cell r="J61">
            <v>1</v>
          </cell>
          <cell r="R61">
            <v>5</v>
          </cell>
        </row>
        <row r="62">
          <cell r="I62">
            <v>2</v>
          </cell>
          <cell r="J62">
            <v>3</v>
          </cell>
          <cell r="R62">
            <v>5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67"/>
  <sheetViews>
    <sheetView tabSelected="1" workbookViewId="0">
      <selection activeCell="BU65" sqref="BU65"/>
    </sheetView>
  </sheetViews>
  <sheetFormatPr defaultRowHeight="15" outlineLevelCol="2" x14ac:dyDescent="0.25"/>
  <cols>
    <col min="1" max="1" width="3.7109375" customWidth="1"/>
    <col min="2" max="2" width="7.7109375" customWidth="1"/>
    <col min="3" max="3" width="4.42578125" customWidth="1"/>
    <col min="4" max="4" width="5.140625" hidden="1" customWidth="1" outlineLevel="1"/>
    <col min="5" max="5" width="5" hidden="1" customWidth="1" outlineLevel="1"/>
    <col min="6" max="6" width="5.140625" hidden="1" customWidth="1" outlineLevel="1"/>
    <col min="7" max="11" width="3.28515625" hidden="1" customWidth="1" outlineLevel="1"/>
    <col min="12" max="12" width="4" hidden="1" customWidth="1" outlineLevel="1"/>
    <col min="13" max="13" width="2.140625" hidden="1" customWidth="1" collapsed="1"/>
    <col min="14" max="14" width="3.7109375" customWidth="1"/>
    <col min="15" max="15" width="4.7109375" customWidth="1"/>
    <col min="16" max="17" width="3.7109375" hidden="1" customWidth="1" outlineLevel="1"/>
    <col min="18" max="19" width="5.28515625" hidden="1" customWidth="1" outlineLevel="1"/>
    <col min="20" max="20" width="5.85546875" customWidth="1" collapsed="1"/>
    <col min="21" max="21" width="4.42578125" customWidth="1"/>
    <col min="22" max="23" width="3.7109375" hidden="1" customWidth="1" outlineLevel="1"/>
    <col min="24" max="25" width="4.42578125" hidden="1" customWidth="1" outlineLevel="1"/>
    <col min="26" max="26" width="5" customWidth="1" collapsed="1"/>
    <col min="27" max="27" width="2.85546875" hidden="1" customWidth="1" outlineLevel="1"/>
    <col min="28" max="28" width="3.7109375" hidden="1" customWidth="1" outlineLevel="1"/>
    <col min="29" max="30" width="3.7109375" hidden="1" customWidth="1" outlineLevel="2"/>
    <col min="31" max="31" width="4.5703125" hidden="1" customWidth="1" outlineLevel="2"/>
    <col min="32" max="32" width="4.28515625" hidden="1" customWidth="1" outlineLevel="2"/>
    <col min="33" max="33" width="4.28515625" hidden="1" customWidth="1" outlineLevel="1" collapsed="1"/>
    <col min="34" max="34" width="3.7109375" hidden="1" customWidth="1" outlineLevel="1"/>
    <col min="35" max="38" width="3.7109375" hidden="1" customWidth="1" outlineLevel="2"/>
    <col min="39" max="39" width="3.42578125" hidden="1" customWidth="1" outlineLevel="1" collapsed="1"/>
    <col min="40" max="40" width="3.7109375" customWidth="1" collapsed="1"/>
    <col min="41" max="41" width="3.85546875" customWidth="1"/>
    <col min="42" max="43" width="3.7109375" hidden="1" customWidth="1" outlineLevel="2"/>
    <col min="44" max="44" width="4.42578125" hidden="1" customWidth="1" outlineLevel="2"/>
    <col min="45" max="45" width="4.28515625" hidden="1" customWidth="1" outlineLevel="2"/>
    <col min="46" max="46" width="5.28515625" customWidth="1" collapsed="1"/>
    <col min="47" max="47" width="3.7109375" customWidth="1"/>
    <col min="48" max="51" width="3.7109375" hidden="1" customWidth="1" outlineLevel="1"/>
    <col min="52" max="52" width="3.7109375" customWidth="1" collapsed="1"/>
    <col min="53" max="53" width="3.5703125" customWidth="1"/>
    <col min="54" max="54" width="4.28515625" customWidth="1"/>
    <col min="55" max="56" width="3.7109375" hidden="1" customWidth="1" outlineLevel="1"/>
    <col min="57" max="57" width="6" hidden="1" customWidth="1" outlineLevel="1"/>
    <col min="58" max="58" width="5.28515625" hidden="1" customWidth="1" outlineLevel="1"/>
    <col min="59" max="59" width="5" customWidth="1" collapsed="1"/>
    <col min="60" max="60" width="4.42578125" customWidth="1"/>
    <col min="61" max="62" width="3.7109375" hidden="1" customWidth="1" outlineLevel="1"/>
    <col min="63" max="63" width="4.5703125" hidden="1" customWidth="1" outlineLevel="1"/>
    <col min="64" max="64" width="4.42578125" hidden="1" customWidth="1" outlineLevel="1"/>
    <col min="65" max="65" width="4.28515625" customWidth="1" collapsed="1"/>
    <col min="66" max="66" width="3.42578125" customWidth="1"/>
    <col min="67" max="67" width="4.140625" customWidth="1"/>
    <col min="68" max="69" width="3.7109375" hidden="1" customWidth="1" outlineLevel="1"/>
    <col min="70" max="70" width="5.140625" hidden="1" customWidth="1" outlineLevel="1"/>
    <col min="71" max="71" width="5.5703125" hidden="1" customWidth="1" outlineLevel="1"/>
    <col min="72" max="72" width="5.28515625" customWidth="1" collapsed="1"/>
    <col min="73" max="73" width="4.140625" customWidth="1"/>
    <col min="74" max="75" width="3.7109375" hidden="1" customWidth="1" outlineLevel="1"/>
    <col min="76" max="77" width="4.42578125" hidden="1" customWidth="1" outlineLevel="1"/>
    <col min="78" max="78" width="4.140625" customWidth="1" collapsed="1"/>
    <col min="79" max="79" width="3.7109375" hidden="1" customWidth="1" outlineLevel="1"/>
    <col min="80" max="80" width="5.7109375" hidden="1" customWidth="1" outlineLevel="1"/>
    <col min="81" max="84" width="3.7109375" hidden="1" customWidth="1" outlineLevel="2"/>
    <col min="85" max="85" width="6.140625" hidden="1" customWidth="1" outlineLevel="1"/>
    <col min="86" max="86" width="4.28515625" hidden="1" customWidth="1" outlineLevel="1"/>
    <col min="87" max="88" width="3.7109375" hidden="1" customWidth="1" outlineLevel="2"/>
    <col min="89" max="90" width="4.42578125" hidden="1" customWidth="1" outlineLevel="2"/>
    <col min="91" max="91" width="4.42578125" hidden="1" customWidth="1" outlineLevel="1"/>
    <col min="92" max="92" width="3.7109375" customWidth="1" collapsed="1"/>
    <col min="93" max="93" width="4.42578125" customWidth="1"/>
    <col min="94" max="95" width="3.7109375" hidden="1" customWidth="1" outlineLevel="1"/>
    <col min="96" max="97" width="5.28515625" hidden="1" customWidth="1" outlineLevel="1"/>
    <col min="98" max="98" width="5" customWidth="1" collapsed="1"/>
    <col min="99" max="99" width="4.28515625" customWidth="1"/>
    <col min="100" max="101" width="3.7109375" hidden="1" customWidth="1" outlineLevel="1"/>
    <col min="102" max="103" width="4.42578125" hidden="1" customWidth="1" outlineLevel="1"/>
    <col min="104" max="104" width="4.140625" customWidth="1" collapsed="1"/>
    <col min="105" max="105" width="2.7109375" customWidth="1" outlineLevel="1"/>
    <col min="106" max="106" width="3.5703125" customWidth="1" outlineLevel="1"/>
    <col min="107" max="107" width="4.140625" hidden="1" customWidth="1" outlineLevel="2"/>
    <col min="108" max="108" width="3.28515625" hidden="1" customWidth="1" outlineLevel="2"/>
    <col min="109" max="110" width="4.28515625" hidden="1" customWidth="1" outlineLevel="2"/>
    <col min="111" max="111" width="5.42578125" customWidth="1" outlineLevel="1" collapsed="1"/>
    <col min="112" max="112" width="3.7109375" customWidth="1" outlineLevel="1"/>
    <col min="113" max="116" width="5.42578125" hidden="1" customWidth="1" outlineLevel="2"/>
    <col min="117" max="117" width="4.140625" customWidth="1" outlineLevel="1" collapsed="1"/>
    <col min="118" max="118" width="3.140625" customWidth="1" outlineLevel="1"/>
    <col min="119" max="119" width="4.140625" customWidth="1" outlineLevel="1"/>
    <col min="120" max="120" width="3.85546875" hidden="1" customWidth="1" outlineLevel="2"/>
    <col min="121" max="121" width="3.28515625" hidden="1" customWidth="1" outlineLevel="2"/>
    <col min="122" max="123" width="5.28515625" hidden="1" customWidth="1" outlineLevel="2"/>
    <col min="124" max="124" width="5.42578125" customWidth="1" outlineLevel="1" collapsed="1"/>
    <col min="125" max="125" width="4.140625" customWidth="1" outlineLevel="1"/>
    <col min="126" max="127" width="4" hidden="1" customWidth="1" outlineLevel="2"/>
    <col min="128" max="128" width="4.42578125" hidden="1" customWidth="1" outlineLevel="2"/>
    <col min="129" max="129" width="5.85546875" hidden="1" customWidth="1" outlineLevel="2"/>
    <col min="130" max="130" width="4.42578125" customWidth="1" outlineLevel="1" collapsed="1"/>
    <col min="131" max="131" width="6" customWidth="1"/>
    <col min="132" max="132" width="2.85546875" customWidth="1"/>
    <col min="133" max="135" width="4.42578125" customWidth="1"/>
    <col min="136" max="136" width="2.42578125" customWidth="1"/>
    <col min="137" max="137" width="7.42578125" customWidth="1"/>
    <col min="138" max="138" width="4.42578125" customWidth="1"/>
    <col min="139" max="139" width="5.85546875" customWidth="1"/>
    <col min="140" max="140" width="4.7109375" customWidth="1"/>
    <col min="141" max="141" width="6.42578125" customWidth="1"/>
    <col min="142" max="142" width="4" customWidth="1"/>
    <col min="143" max="143" width="7.5703125" customWidth="1"/>
    <col min="144" max="144" width="5.28515625" customWidth="1"/>
    <col min="145" max="145" width="5.85546875" customWidth="1"/>
    <col min="146" max="149" width="6.7109375" customWidth="1"/>
  </cols>
  <sheetData>
    <row r="1" spans="1:131" ht="23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1"/>
    </row>
    <row r="2" spans="1:131" ht="15.75" hidden="1" customHeight="1" x14ac:dyDescent="0.3">
      <c r="A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1"/>
    </row>
    <row r="3" spans="1:131" ht="18" customHeight="1" thickBot="1" x14ac:dyDescent="0.3">
      <c r="A3" s="1"/>
      <c r="B3" s="4" t="str">
        <f>CONCATENATE([1]A!B3," "," İLÇELER BAZINDA EĞİTİM KADEMELERİNE GÖRE İSTATİSTİKİ BİLGİLER")</f>
        <v>ADIYAMAN İLİ 2019-2020 EĞİTİM-ÖĞRETİM YILI  İLÇELER BAZINDA EĞİTİM KADEMELERİNE GÖRE İSTATİSTİKİ BİLGİLER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1"/>
    </row>
    <row r="4" spans="1:131" ht="18" customHeight="1" x14ac:dyDescent="0.25">
      <c r="A4" s="1"/>
      <c r="B4" s="5" t="s">
        <v>1</v>
      </c>
      <c r="C4" s="6" t="s">
        <v>2</v>
      </c>
      <c r="D4" s="7" t="s">
        <v>3</v>
      </c>
      <c r="E4" s="7" t="s">
        <v>4</v>
      </c>
      <c r="F4" s="7" t="s">
        <v>5</v>
      </c>
      <c r="G4" s="8" t="s">
        <v>6</v>
      </c>
      <c r="H4" s="8"/>
      <c r="I4" s="8"/>
      <c r="J4" s="9" t="s">
        <v>7</v>
      </c>
      <c r="K4" s="9"/>
      <c r="L4" s="9"/>
      <c r="M4" s="10"/>
      <c r="N4" s="11" t="s">
        <v>8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4" t="s">
        <v>9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6"/>
      <c r="BA4" s="11" t="s">
        <v>10</v>
      </c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3"/>
      <c r="BN4" s="11" t="s">
        <v>11</v>
      </c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3"/>
      <c r="CA4" s="11" t="s">
        <v>12</v>
      </c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3"/>
      <c r="CN4" s="11" t="s">
        <v>13</v>
      </c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3"/>
      <c r="DA4" s="11" t="s">
        <v>14</v>
      </c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3"/>
      <c r="DN4" s="11" t="s">
        <v>15</v>
      </c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3"/>
      <c r="EA4" s="1"/>
    </row>
    <row r="5" spans="1:131" ht="16.5" customHeight="1" x14ac:dyDescent="0.25">
      <c r="A5" s="1"/>
      <c r="B5" s="17"/>
      <c r="C5" s="18"/>
      <c r="D5" s="19"/>
      <c r="E5" s="19"/>
      <c r="F5" s="19"/>
      <c r="G5" s="20"/>
      <c r="H5" s="20"/>
      <c r="I5" s="20"/>
      <c r="J5" s="21"/>
      <c r="K5" s="21"/>
      <c r="L5" s="21"/>
      <c r="M5" s="22"/>
      <c r="N5" s="23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5"/>
      <c r="AA5" s="26" t="s">
        <v>16</v>
      </c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  <c r="AN5" s="26" t="s">
        <v>17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9"/>
      <c r="BA5" s="23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5"/>
      <c r="CA5" s="23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5"/>
      <c r="CN5" s="23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5"/>
      <c r="DA5" s="23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5"/>
      <c r="DN5" s="23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5"/>
      <c r="EA5" s="1"/>
    </row>
    <row r="6" spans="1:131" ht="57" customHeight="1" x14ac:dyDescent="0.25">
      <c r="A6" s="1"/>
      <c r="B6" s="17"/>
      <c r="C6" s="18"/>
      <c r="D6" s="19"/>
      <c r="E6" s="19"/>
      <c r="F6" s="19"/>
      <c r="G6" s="19" t="s">
        <v>18</v>
      </c>
      <c r="H6" s="19" t="s">
        <v>4</v>
      </c>
      <c r="I6" s="19" t="s">
        <v>19</v>
      </c>
      <c r="J6" s="19" t="s">
        <v>18</v>
      </c>
      <c r="K6" s="19" t="s">
        <v>4</v>
      </c>
      <c r="L6" s="19" t="s">
        <v>19</v>
      </c>
      <c r="M6" s="22"/>
      <c r="N6" s="30" t="s">
        <v>18</v>
      </c>
      <c r="O6" s="31" t="s">
        <v>20</v>
      </c>
      <c r="P6" s="32" t="s">
        <v>21</v>
      </c>
      <c r="Q6" s="32" t="s">
        <v>22</v>
      </c>
      <c r="R6" s="31" t="s">
        <v>23</v>
      </c>
      <c r="S6" s="31"/>
      <c r="T6" s="31"/>
      <c r="U6" s="31" t="s">
        <v>24</v>
      </c>
      <c r="V6" s="33" t="s">
        <v>25</v>
      </c>
      <c r="W6" s="33" t="s">
        <v>26</v>
      </c>
      <c r="X6" s="31" t="s">
        <v>27</v>
      </c>
      <c r="Y6" s="31"/>
      <c r="Z6" s="34"/>
      <c r="AA6" s="30" t="s">
        <v>18</v>
      </c>
      <c r="AB6" s="31" t="s">
        <v>20</v>
      </c>
      <c r="AC6" s="32" t="s">
        <v>21</v>
      </c>
      <c r="AD6" s="32" t="s">
        <v>22</v>
      </c>
      <c r="AE6" s="31" t="s">
        <v>23</v>
      </c>
      <c r="AF6" s="31"/>
      <c r="AG6" s="31"/>
      <c r="AH6" s="31" t="s">
        <v>24</v>
      </c>
      <c r="AI6" s="33" t="s">
        <v>25</v>
      </c>
      <c r="AJ6" s="33" t="s">
        <v>26</v>
      </c>
      <c r="AK6" s="31" t="s">
        <v>27</v>
      </c>
      <c r="AL6" s="31"/>
      <c r="AM6" s="35"/>
      <c r="AN6" s="30" t="s">
        <v>18</v>
      </c>
      <c r="AO6" s="31" t="s">
        <v>20</v>
      </c>
      <c r="AP6" s="32" t="s">
        <v>21</v>
      </c>
      <c r="AQ6" s="36" t="s">
        <v>22</v>
      </c>
      <c r="AR6" s="31" t="s">
        <v>23</v>
      </c>
      <c r="AS6" s="31"/>
      <c r="AT6" s="31"/>
      <c r="AU6" s="31" t="s">
        <v>24</v>
      </c>
      <c r="AV6" s="33" t="s">
        <v>25</v>
      </c>
      <c r="AW6" s="33" t="s">
        <v>26</v>
      </c>
      <c r="AX6" s="31" t="s">
        <v>27</v>
      </c>
      <c r="AY6" s="31"/>
      <c r="AZ6" s="34"/>
      <c r="BA6" s="30" t="s">
        <v>18</v>
      </c>
      <c r="BB6" s="31" t="s">
        <v>20</v>
      </c>
      <c r="BC6" s="32" t="s">
        <v>21</v>
      </c>
      <c r="BD6" s="32" t="s">
        <v>22</v>
      </c>
      <c r="BE6" s="31" t="s">
        <v>23</v>
      </c>
      <c r="BF6" s="31"/>
      <c r="BG6" s="31"/>
      <c r="BH6" s="31" t="s">
        <v>24</v>
      </c>
      <c r="BI6" s="33" t="s">
        <v>25</v>
      </c>
      <c r="BJ6" s="33" t="s">
        <v>26</v>
      </c>
      <c r="BK6" s="31" t="s">
        <v>27</v>
      </c>
      <c r="BL6" s="31"/>
      <c r="BM6" s="34"/>
      <c r="BN6" s="30" t="s">
        <v>18</v>
      </c>
      <c r="BO6" s="31" t="s">
        <v>20</v>
      </c>
      <c r="BP6" s="32" t="s">
        <v>21</v>
      </c>
      <c r="BQ6" s="32" t="s">
        <v>22</v>
      </c>
      <c r="BR6" s="31" t="s">
        <v>23</v>
      </c>
      <c r="BS6" s="31"/>
      <c r="BT6" s="31"/>
      <c r="BU6" s="31" t="s">
        <v>24</v>
      </c>
      <c r="BV6" s="33" t="s">
        <v>25</v>
      </c>
      <c r="BW6" s="33" t="s">
        <v>26</v>
      </c>
      <c r="BX6" s="31" t="s">
        <v>27</v>
      </c>
      <c r="BY6" s="31"/>
      <c r="BZ6" s="34"/>
      <c r="CA6" s="30" t="s">
        <v>18</v>
      </c>
      <c r="CB6" s="31" t="s">
        <v>20</v>
      </c>
      <c r="CC6" s="32" t="s">
        <v>21</v>
      </c>
      <c r="CD6" s="32" t="s">
        <v>22</v>
      </c>
      <c r="CE6" s="31" t="s">
        <v>23</v>
      </c>
      <c r="CF6" s="31"/>
      <c r="CG6" s="31"/>
      <c r="CH6" s="31" t="s">
        <v>24</v>
      </c>
      <c r="CI6" s="33" t="s">
        <v>25</v>
      </c>
      <c r="CJ6" s="33" t="s">
        <v>26</v>
      </c>
      <c r="CK6" s="31" t="s">
        <v>27</v>
      </c>
      <c r="CL6" s="31"/>
      <c r="CM6" s="34"/>
      <c r="CN6" s="30" t="s">
        <v>18</v>
      </c>
      <c r="CO6" s="31" t="s">
        <v>20</v>
      </c>
      <c r="CP6" s="32" t="s">
        <v>21</v>
      </c>
      <c r="CQ6" s="32" t="s">
        <v>22</v>
      </c>
      <c r="CR6" s="31" t="s">
        <v>23</v>
      </c>
      <c r="CS6" s="31"/>
      <c r="CT6" s="31"/>
      <c r="CU6" s="31" t="s">
        <v>24</v>
      </c>
      <c r="CV6" s="33" t="s">
        <v>25</v>
      </c>
      <c r="CW6" s="33" t="s">
        <v>26</v>
      </c>
      <c r="CX6" s="31" t="s">
        <v>27</v>
      </c>
      <c r="CY6" s="31"/>
      <c r="CZ6" s="34"/>
      <c r="DA6" s="30" t="s">
        <v>18</v>
      </c>
      <c r="DB6" s="31" t="s">
        <v>20</v>
      </c>
      <c r="DC6" s="32" t="s">
        <v>21</v>
      </c>
      <c r="DD6" s="32" t="s">
        <v>22</v>
      </c>
      <c r="DE6" s="31" t="s">
        <v>23</v>
      </c>
      <c r="DF6" s="31"/>
      <c r="DG6" s="31"/>
      <c r="DH6" s="31" t="s">
        <v>24</v>
      </c>
      <c r="DI6" s="33" t="s">
        <v>25</v>
      </c>
      <c r="DJ6" s="33" t="s">
        <v>26</v>
      </c>
      <c r="DK6" s="31" t="s">
        <v>27</v>
      </c>
      <c r="DL6" s="31"/>
      <c r="DM6" s="34"/>
      <c r="DN6" s="30" t="s">
        <v>18</v>
      </c>
      <c r="DO6" s="31" t="s">
        <v>20</v>
      </c>
      <c r="DP6" s="32" t="s">
        <v>21</v>
      </c>
      <c r="DQ6" s="32" t="s">
        <v>22</v>
      </c>
      <c r="DR6" s="31" t="s">
        <v>23</v>
      </c>
      <c r="DS6" s="31"/>
      <c r="DT6" s="31"/>
      <c r="DU6" s="31" t="s">
        <v>24</v>
      </c>
      <c r="DV6" s="33" t="s">
        <v>25</v>
      </c>
      <c r="DW6" s="33" t="s">
        <v>26</v>
      </c>
      <c r="DX6" s="31" t="s">
        <v>27</v>
      </c>
      <c r="DY6" s="31"/>
      <c r="DZ6" s="34"/>
      <c r="EA6" s="1"/>
    </row>
    <row r="7" spans="1:131" ht="9.75" hidden="1" customHeight="1" x14ac:dyDescent="0.25">
      <c r="A7" s="1"/>
      <c r="B7" s="17"/>
      <c r="C7" s="18"/>
      <c r="D7" s="19"/>
      <c r="E7" s="19"/>
      <c r="F7" s="19"/>
      <c r="G7" s="19"/>
      <c r="H7" s="19"/>
      <c r="I7" s="19"/>
      <c r="J7" s="19"/>
      <c r="K7" s="19"/>
      <c r="L7" s="19"/>
      <c r="M7" s="22"/>
      <c r="N7" s="30"/>
      <c r="O7" s="31"/>
      <c r="P7" s="32"/>
      <c r="Q7" s="32"/>
      <c r="R7" s="37" t="s">
        <v>28</v>
      </c>
      <c r="S7" s="37" t="s">
        <v>29</v>
      </c>
      <c r="T7" s="37" t="s">
        <v>30</v>
      </c>
      <c r="U7" s="31"/>
      <c r="V7" s="33"/>
      <c r="W7" s="33"/>
      <c r="X7" s="37" t="s">
        <v>28</v>
      </c>
      <c r="Y7" s="37" t="s">
        <v>29</v>
      </c>
      <c r="Z7" s="38" t="s">
        <v>30</v>
      </c>
      <c r="AA7" s="30"/>
      <c r="AB7" s="31"/>
      <c r="AC7" s="32"/>
      <c r="AD7" s="32"/>
      <c r="AE7" s="37" t="s">
        <v>28</v>
      </c>
      <c r="AF7" s="37" t="s">
        <v>29</v>
      </c>
      <c r="AG7" s="37" t="s">
        <v>30</v>
      </c>
      <c r="AH7" s="31"/>
      <c r="AI7" s="33"/>
      <c r="AJ7" s="33"/>
      <c r="AK7" s="37" t="s">
        <v>28</v>
      </c>
      <c r="AL7" s="37" t="s">
        <v>29</v>
      </c>
      <c r="AM7" s="39" t="s">
        <v>30</v>
      </c>
      <c r="AN7" s="30"/>
      <c r="AO7" s="31"/>
      <c r="AP7" s="32"/>
      <c r="AQ7" s="36"/>
      <c r="AR7" s="37" t="s">
        <v>28</v>
      </c>
      <c r="AS7" s="37" t="s">
        <v>29</v>
      </c>
      <c r="AT7" s="37" t="s">
        <v>30</v>
      </c>
      <c r="AU7" s="31"/>
      <c r="AV7" s="33"/>
      <c r="AW7" s="33"/>
      <c r="AX7" s="37" t="s">
        <v>28</v>
      </c>
      <c r="AY7" s="37" t="s">
        <v>29</v>
      </c>
      <c r="AZ7" s="38" t="s">
        <v>30</v>
      </c>
      <c r="BA7" s="30"/>
      <c r="BB7" s="31"/>
      <c r="BC7" s="32"/>
      <c r="BD7" s="32"/>
      <c r="BE7" s="37" t="s">
        <v>28</v>
      </c>
      <c r="BF7" s="37" t="s">
        <v>29</v>
      </c>
      <c r="BG7" s="37" t="s">
        <v>30</v>
      </c>
      <c r="BH7" s="31"/>
      <c r="BI7" s="33"/>
      <c r="BJ7" s="33"/>
      <c r="BK7" s="37" t="s">
        <v>28</v>
      </c>
      <c r="BL7" s="37" t="s">
        <v>29</v>
      </c>
      <c r="BM7" s="38" t="s">
        <v>30</v>
      </c>
      <c r="BN7" s="30"/>
      <c r="BO7" s="31"/>
      <c r="BP7" s="32"/>
      <c r="BQ7" s="32"/>
      <c r="BR7" s="37" t="s">
        <v>28</v>
      </c>
      <c r="BS7" s="37" t="s">
        <v>29</v>
      </c>
      <c r="BT7" s="37" t="s">
        <v>30</v>
      </c>
      <c r="BU7" s="31"/>
      <c r="BV7" s="33"/>
      <c r="BW7" s="33"/>
      <c r="BX7" s="37" t="s">
        <v>28</v>
      </c>
      <c r="BY7" s="37" t="s">
        <v>29</v>
      </c>
      <c r="BZ7" s="38" t="s">
        <v>30</v>
      </c>
      <c r="CA7" s="30"/>
      <c r="CB7" s="31"/>
      <c r="CC7" s="32"/>
      <c r="CD7" s="32"/>
      <c r="CE7" s="37" t="s">
        <v>28</v>
      </c>
      <c r="CF7" s="37" t="s">
        <v>29</v>
      </c>
      <c r="CG7" s="37" t="s">
        <v>30</v>
      </c>
      <c r="CH7" s="31"/>
      <c r="CI7" s="33"/>
      <c r="CJ7" s="33"/>
      <c r="CK7" s="37" t="s">
        <v>28</v>
      </c>
      <c r="CL7" s="37" t="s">
        <v>29</v>
      </c>
      <c r="CM7" s="38" t="s">
        <v>30</v>
      </c>
      <c r="CN7" s="30"/>
      <c r="CO7" s="31"/>
      <c r="CP7" s="32"/>
      <c r="CQ7" s="32"/>
      <c r="CR7" s="37" t="s">
        <v>28</v>
      </c>
      <c r="CS7" s="37" t="s">
        <v>29</v>
      </c>
      <c r="CT7" s="37" t="s">
        <v>30</v>
      </c>
      <c r="CU7" s="31"/>
      <c r="CV7" s="33"/>
      <c r="CW7" s="33"/>
      <c r="CX7" s="37" t="s">
        <v>28</v>
      </c>
      <c r="CY7" s="37" t="s">
        <v>29</v>
      </c>
      <c r="CZ7" s="38" t="s">
        <v>30</v>
      </c>
      <c r="DA7" s="30"/>
      <c r="DB7" s="31"/>
      <c r="DC7" s="32"/>
      <c r="DD7" s="32"/>
      <c r="DE7" s="37" t="s">
        <v>28</v>
      </c>
      <c r="DF7" s="37" t="s">
        <v>29</v>
      </c>
      <c r="DG7" s="37" t="s">
        <v>30</v>
      </c>
      <c r="DH7" s="31"/>
      <c r="DI7" s="33"/>
      <c r="DJ7" s="33"/>
      <c r="DK7" s="37" t="s">
        <v>28</v>
      </c>
      <c r="DL7" s="37" t="s">
        <v>29</v>
      </c>
      <c r="DM7" s="38" t="s">
        <v>30</v>
      </c>
      <c r="DN7" s="30"/>
      <c r="DO7" s="31"/>
      <c r="DP7" s="32"/>
      <c r="DQ7" s="32"/>
      <c r="DR7" s="37" t="s">
        <v>28</v>
      </c>
      <c r="DS7" s="37" t="s">
        <v>29</v>
      </c>
      <c r="DT7" s="37" t="s">
        <v>30</v>
      </c>
      <c r="DU7" s="31"/>
      <c r="DV7" s="33"/>
      <c r="DW7" s="33"/>
      <c r="DX7" s="37" t="s">
        <v>28</v>
      </c>
      <c r="DY7" s="37" t="s">
        <v>29</v>
      </c>
      <c r="DZ7" s="38" t="s">
        <v>30</v>
      </c>
      <c r="EA7" s="1"/>
    </row>
    <row r="8" spans="1:131" ht="9" customHeight="1" thickBot="1" x14ac:dyDescent="0.3">
      <c r="A8" s="1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43"/>
      <c r="O8" s="41"/>
      <c r="P8" s="44"/>
      <c r="Q8" s="44"/>
      <c r="R8" s="41"/>
      <c r="S8" s="41"/>
      <c r="T8" s="41"/>
      <c r="U8" s="41"/>
      <c r="V8" s="45"/>
      <c r="W8" s="45"/>
      <c r="X8" s="41"/>
      <c r="Y8" s="41"/>
      <c r="Z8" s="46"/>
      <c r="AA8" s="43"/>
      <c r="AB8" s="41"/>
      <c r="AC8" s="44"/>
      <c r="AD8" s="44"/>
      <c r="AE8" s="41"/>
      <c r="AF8" s="41"/>
      <c r="AG8" s="41"/>
      <c r="AH8" s="41"/>
      <c r="AI8" s="45"/>
      <c r="AJ8" s="45"/>
      <c r="AK8" s="41"/>
      <c r="AL8" s="41"/>
      <c r="AM8" s="42"/>
      <c r="AN8" s="43"/>
      <c r="AO8" s="41"/>
      <c r="AP8" s="44"/>
      <c r="AQ8" s="47"/>
      <c r="AR8" s="41"/>
      <c r="AS8" s="41"/>
      <c r="AT8" s="41"/>
      <c r="AU8" s="41"/>
      <c r="AV8" s="45"/>
      <c r="AW8" s="45"/>
      <c r="AX8" s="41"/>
      <c r="AY8" s="41"/>
      <c r="AZ8" s="46"/>
      <c r="BA8" s="40"/>
      <c r="BB8" s="41"/>
      <c r="BC8" s="44"/>
      <c r="BD8" s="44"/>
      <c r="BE8" s="41"/>
      <c r="BF8" s="41"/>
      <c r="BG8" s="41"/>
      <c r="BH8" s="41"/>
      <c r="BI8" s="45"/>
      <c r="BJ8" s="45"/>
      <c r="BK8" s="41"/>
      <c r="BL8" s="41"/>
      <c r="BM8" s="46"/>
      <c r="BN8" s="40"/>
      <c r="BO8" s="41"/>
      <c r="BP8" s="44"/>
      <c r="BQ8" s="44"/>
      <c r="BR8" s="41"/>
      <c r="BS8" s="41"/>
      <c r="BT8" s="41"/>
      <c r="BU8" s="41"/>
      <c r="BV8" s="45"/>
      <c r="BW8" s="45"/>
      <c r="BX8" s="41"/>
      <c r="BY8" s="41"/>
      <c r="BZ8" s="46"/>
      <c r="CA8" s="40"/>
      <c r="CB8" s="41"/>
      <c r="CC8" s="44"/>
      <c r="CD8" s="44"/>
      <c r="CE8" s="41"/>
      <c r="CF8" s="41"/>
      <c r="CG8" s="41"/>
      <c r="CH8" s="41"/>
      <c r="CI8" s="45"/>
      <c r="CJ8" s="45"/>
      <c r="CK8" s="41"/>
      <c r="CL8" s="41"/>
      <c r="CM8" s="46"/>
      <c r="CN8" s="40"/>
      <c r="CO8" s="41"/>
      <c r="CP8" s="44"/>
      <c r="CQ8" s="44"/>
      <c r="CR8" s="41"/>
      <c r="CS8" s="41"/>
      <c r="CT8" s="41"/>
      <c r="CU8" s="41"/>
      <c r="CV8" s="45"/>
      <c r="CW8" s="45"/>
      <c r="CX8" s="41"/>
      <c r="CY8" s="41"/>
      <c r="CZ8" s="46"/>
      <c r="DA8" s="40"/>
      <c r="DB8" s="41"/>
      <c r="DC8" s="44"/>
      <c r="DD8" s="44"/>
      <c r="DE8" s="41"/>
      <c r="DF8" s="41"/>
      <c r="DG8" s="41"/>
      <c r="DH8" s="41"/>
      <c r="DI8" s="45"/>
      <c r="DJ8" s="45"/>
      <c r="DK8" s="41"/>
      <c r="DL8" s="41"/>
      <c r="DM8" s="46"/>
      <c r="DN8" s="40"/>
      <c r="DO8" s="41"/>
      <c r="DP8" s="44"/>
      <c r="DQ8" s="44"/>
      <c r="DR8" s="41"/>
      <c r="DS8" s="41"/>
      <c r="DT8" s="41"/>
      <c r="DU8" s="41"/>
      <c r="DV8" s="45"/>
      <c r="DW8" s="45"/>
      <c r="DX8" s="41"/>
      <c r="DY8" s="41"/>
      <c r="DZ8" s="46"/>
      <c r="EA8" s="1"/>
    </row>
    <row r="9" spans="1:131" ht="12.75" customHeight="1" x14ac:dyDescent="0.25">
      <c r="A9" s="1"/>
      <c r="B9" s="48" t="s">
        <v>31</v>
      </c>
      <c r="C9" s="49" t="s">
        <v>32</v>
      </c>
      <c r="D9" s="50">
        <f t="shared" ref="D9:D48" si="0">J9+N9</f>
        <v>31</v>
      </c>
      <c r="E9" s="50"/>
      <c r="F9" s="50">
        <f t="shared" ref="F9:F48" si="1">L9+Z9</f>
        <v>439</v>
      </c>
      <c r="G9" s="50"/>
      <c r="H9" s="50"/>
      <c r="I9" s="50"/>
      <c r="J9" s="50"/>
      <c r="K9" s="50"/>
      <c r="L9" s="50"/>
      <c r="M9" s="10"/>
      <c r="N9" s="51">
        <f t="shared" ref="N9:O12" si="2">AA9+BA9+BN9+CN9</f>
        <v>31</v>
      </c>
      <c r="O9" s="52">
        <f t="shared" si="2"/>
        <v>312</v>
      </c>
      <c r="P9" s="53">
        <f>IF(N9&gt;0,T9/N9,0)</f>
        <v>108.70967741935483</v>
      </c>
      <c r="Q9" s="53">
        <f>IF(O9&gt;0,T9/O9,0)</f>
        <v>10.801282051282051</v>
      </c>
      <c r="R9" s="50">
        <f t="shared" ref="R9:U42" si="3">AR9+BE9+CR9+BR9</f>
        <v>1929</v>
      </c>
      <c r="S9" s="50">
        <f t="shared" si="3"/>
        <v>1441</v>
      </c>
      <c r="T9" s="50">
        <f t="shared" si="3"/>
        <v>3370</v>
      </c>
      <c r="U9" s="50">
        <f>AU9+BH9+CU9+BU9</f>
        <v>184</v>
      </c>
      <c r="V9" s="54">
        <f>IF(U9&gt;0,T9/U9,0)</f>
        <v>18.315217391304348</v>
      </c>
      <c r="W9" s="54">
        <f>IF(Z9&gt;0,T9/Z9,0)</f>
        <v>7.6765375854214124</v>
      </c>
      <c r="X9" s="50">
        <f t="shared" ref="X9:Y12" si="4">AK9+BK9+CX9+BX9</f>
        <v>234</v>
      </c>
      <c r="Y9" s="50">
        <f t="shared" si="4"/>
        <v>205</v>
      </c>
      <c r="Z9" s="55">
        <f>AM9+BM9+CZ9+BZ9</f>
        <v>439</v>
      </c>
      <c r="AA9" s="51">
        <f>'[1]O 1'!F10</f>
        <v>6</v>
      </c>
      <c r="AB9" s="52">
        <f>'[1]O 1'!G10</f>
        <v>47</v>
      </c>
      <c r="AC9" s="53">
        <f>IF(AA9&gt;0,AG9/AA9,0)</f>
        <v>54.666666666666664</v>
      </c>
      <c r="AD9" s="53">
        <f t="shared" ref="AD9:AD48" si="5">IF(AB9&gt;0,AG9/AB9,0)</f>
        <v>6.9787234042553195</v>
      </c>
      <c r="AE9" s="50">
        <f>'[1]O 1'!J10</f>
        <v>171</v>
      </c>
      <c r="AF9" s="50">
        <f>'[1]O 1'!K10</f>
        <v>157</v>
      </c>
      <c r="AG9" s="50">
        <f>'[1]O 1'!L10</f>
        <v>328</v>
      </c>
      <c r="AH9" s="50">
        <f>'[1]O 1'!I10</f>
        <v>15</v>
      </c>
      <c r="AI9" s="54">
        <f>IF(AH9&gt;0,AG9/AH9,0)</f>
        <v>21.866666666666667</v>
      </c>
      <c r="AJ9" s="54">
        <f>IF(AM9&gt;0,AG9/AM9,0)</f>
        <v>11.714285714285714</v>
      </c>
      <c r="AK9" s="50">
        <f>'[1]O 1'!X10</f>
        <v>1</v>
      </c>
      <c r="AL9" s="50">
        <f>'[1]O 1'!Y10</f>
        <v>27</v>
      </c>
      <c r="AM9" s="56">
        <f>'[1]O 1'!Z10</f>
        <v>28</v>
      </c>
      <c r="AN9" s="51">
        <f>'[1]O 1'!F10+'[1]O 1'!F11</f>
        <v>8</v>
      </c>
      <c r="AO9" s="52">
        <f>'[1]O 1'!G10+'[1]O 1'!G11</f>
        <v>52</v>
      </c>
      <c r="AP9" s="53">
        <f>IF(AN9&gt;0,AT9/AN9,0)</f>
        <v>51.375</v>
      </c>
      <c r="AQ9" s="53">
        <f t="shared" ref="AQ9:AQ48" si="6">IF(AO9&gt;0,AT9/AO9,0)</f>
        <v>7.9038461538461542</v>
      </c>
      <c r="AR9" s="50">
        <f>'[1]O 1'!J10+'[1]O 1'!J11</f>
        <v>206</v>
      </c>
      <c r="AS9" s="50">
        <f>'[1]O 1'!K10+'[1]O 1'!K11</f>
        <v>205</v>
      </c>
      <c r="AT9" s="50">
        <f>'[1]O 1'!L10+'[1]O 1'!L11</f>
        <v>411</v>
      </c>
      <c r="AU9" s="50">
        <f>'[1]O 1'!I10+'[1]O 1'!I11</f>
        <v>20</v>
      </c>
      <c r="AV9" s="54">
        <f>IF(AU9&gt;0,AT9/AU9,0)</f>
        <v>20.55</v>
      </c>
      <c r="AW9" s="54">
        <f>IF(AZ9&gt;0,AT9/AZ9,0)</f>
        <v>12.454545454545455</v>
      </c>
      <c r="AX9" s="50">
        <f>'[1]O 1'!X10+'[1]O 1'!X11</f>
        <v>2</v>
      </c>
      <c r="AY9" s="50">
        <f>'[1]O 1'!Y10+'[1]O 1'!Y11</f>
        <v>31</v>
      </c>
      <c r="AZ9" s="55">
        <f>'[1]O 1'!Z10+'[1]O 1'!Z11</f>
        <v>33</v>
      </c>
      <c r="BA9" s="51">
        <f>[1]İ!E9</f>
        <v>5</v>
      </c>
      <c r="BB9" s="50">
        <f>[1]İ!F9</f>
        <v>49</v>
      </c>
      <c r="BC9" s="53">
        <f>IF(BA9&gt;0,BG9/BA9,0)</f>
        <v>106.8</v>
      </c>
      <c r="BD9" s="53">
        <f t="shared" ref="BD9:BD48" si="7">IF(BB9&gt;0,BG9/BB9,0)</f>
        <v>10.897959183673469</v>
      </c>
      <c r="BE9" s="50">
        <f>[1]İ!Q9</f>
        <v>280</v>
      </c>
      <c r="BF9" s="50">
        <f>[1]İ!R9</f>
        <v>254</v>
      </c>
      <c r="BG9" s="50">
        <f>[1]İ!S9</f>
        <v>534</v>
      </c>
      <c r="BH9" s="50">
        <f>[1]İ!P9</f>
        <v>32</v>
      </c>
      <c r="BI9" s="54">
        <f>IF(BH9&gt;0,BG9/BH9,0)</f>
        <v>16.6875</v>
      </c>
      <c r="BJ9" s="54">
        <f>IF(BM9&gt;0,BG9/BM9,0)</f>
        <v>10.26923076923077</v>
      </c>
      <c r="BK9" s="50">
        <f>[1]İ!AO9</f>
        <v>20</v>
      </c>
      <c r="BL9" s="50">
        <f>[1]İ!AP9</f>
        <v>32</v>
      </c>
      <c r="BM9" s="55">
        <f>[1]İ!AQ9</f>
        <v>52</v>
      </c>
      <c r="BN9" s="51">
        <f>[1]O!F10</f>
        <v>6</v>
      </c>
      <c r="BO9" s="50">
        <f>[1]O!G10</f>
        <v>47</v>
      </c>
      <c r="BP9" s="53">
        <f>IF(BN9&gt;0,BT9/BN9,0)</f>
        <v>116.83333333333333</v>
      </c>
      <c r="BQ9" s="53">
        <f t="shared" ref="BQ9:BQ48" si="8">IF(BO9&gt;0,BT9/BO9,0)</f>
        <v>14.914893617021276</v>
      </c>
      <c r="BR9" s="50">
        <f>[1]O!O10</f>
        <v>397</v>
      </c>
      <c r="BS9" s="50">
        <f>[1]O!P10</f>
        <v>304</v>
      </c>
      <c r="BT9" s="50">
        <f>[1]O!Q10</f>
        <v>701</v>
      </c>
      <c r="BU9" s="50">
        <f>[1]O!N10</f>
        <v>43</v>
      </c>
      <c r="BV9" s="54">
        <f>IF(BU9&gt;0,BT9/BU9,0)</f>
        <v>16.302325581395348</v>
      </c>
      <c r="BW9" s="54">
        <f>IF(BZ9&gt;0,BT9/BZ9,0)</f>
        <v>6.2035398230088497</v>
      </c>
      <c r="BX9" s="50">
        <f>[1]O!AP10</f>
        <v>61</v>
      </c>
      <c r="BY9" s="50">
        <f>[1]O!AQ10</f>
        <v>52</v>
      </c>
      <c r="BZ9" s="55">
        <f>[1]O!AR10</f>
        <v>113</v>
      </c>
      <c r="CA9" s="51">
        <f t="shared" ref="CA9:CB12" si="9">BA9+BN9</f>
        <v>11</v>
      </c>
      <c r="CB9" s="50">
        <f t="shared" si="9"/>
        <v>96</v>
      </c>
      <c r="CC9" s="53">
        <f>IF(CA9&gt;0,CG9/CA9,0)</f>
        <v>112.27272727272727</v>
      </c>
      <c r="CD9" s="53">
        <f t="shared" ref="CD9:CD48" si="10">IF(CB9&gt;0,CG9/CB9,0)</f>
        <v>12.864583333333334</v>
      </c>
      <c r="CE9" s="50">
        <f>BE9+BR9</f>
        <v>677</v>
      </c>
      <c r="CF9" s="50">
        <f>BF9+BS9</f>
        <v>558</v>
      </c>
      <c r="CG9" s="50">
        <f>BG9+BT9</f>
        <v>1235</v>
      </c>
      <c r="CH9" s="50">
        <f>BH9+BU9</f>
        <v>75</v>
      </c>
      <c r="CI9" s="54">
        <f>IF(CH9&gt;0,CG9/CH9,0)</f>
        <v>16.466666666666665</v>
      </c>
      <c r="CJ9" s="54">
        <f>IF(CM9&gt;0,CG9/CM9,0)</f>
        <v>7.4848484848484844</v>
      </c>
      <c r="CK9" s="50">
        <f t="shared" ref="CK9:CM24" si="11">BK9+BX9</f>
        <v>81</v>
      </c>
      <c r="CL9" s="50">
        <f t="shared" si="11"/>
        <v>84</v>
      </c>
      <c r="CM9" s="55">
        <f>BM9+BZ9</f>
        <v>165</v>
      </c>
      <c r="CN9" s="51">
        <f>[1]L!F10</f>
        <v>14</v>
      </c>
      <c r="CO9" s="50">
        <f>[1]L!G10</f>
        <v>169</v>
      </c>
      <c r="CP9" s="53">
        <f>IF(CN9&gt;0,CT9/CN9,0)</f>
        <v>123.14285714285714</v>
      </c>
      <c r="CQ9" s="53">
        <f t="shared" ref="CQ9:CQ48" si="12">IF(CO9&gt;0,CT9/CO9,0)</f>
        <v>10.201183431952662</v>
      </c>
      <c r="CR9" s="50">
        <f>[1]L!R10</f>
        <v>1046</v>
      </c>
      <c r="CS9" s="50">
        <f>[1]L!S10</f>
        <v>678</v>
      </c>
      <c r="CT9" s="50">
        <f>[1]L!T10</f>
        <v>1724</v>
      </c>
      <c r="CU9" s="50">
        <f>[1]L!Q10</f>
        <v>89</v>
      </c>
      <c r="CV9" s="54">
        <f>IF(CU9&gt;0,CT9/CU9,0)</f>
        <v>19.370786516853933</v>
      </c>
      <c r="CW9" s="54">
        <f>IF(CZ9&gt;0,CT9/CZ9,0)</f>
        <v>7.0081300813008127</v>
      </c>
      <c r="CX9" s="50">
        <f>[1]L!AS10</f>
        <v>152</v>
      </c>
      <c r="CY9" s="50">
        <f>[1]L!AT10</f>
        <v>94</v>
      </c>
      <c r="CZ9" s="55">
        <f>[1]L!AU10</f>
        <v>246</v>
      </c>
      <c r="DA9" s="51">
        <f>[1]L1!AM10</f>
        <v>12</v>
      </c>
      <c r="DB9" s="50">
        <f>[1]L1!AN10</f>
        <v>149</v>
      </c>
      <c r="DC9" s="53">
        <f>IF(DA9&gt;0,DG9/DA9,0)</f>
        <v>133.75</v>
      </c>
      <c r="DD9" s="53">
        <f t="shared" ref="DD9:DD48" si="13">IF(DB9&gt;0,DG9/DB9,0)</f>
        <v>10.771812080536913</v>
      </c>
      <c r="DE9" s="50">
        <f>[1]L1!AQ10</f>
        <v>973</v>
      </c>
      <c r="DF9" s="50">
        <f>[1]L1!AR10</f>
        <v>632</v>
      </c>
      <c r="DG9" s="50">
        <f>[1]L1!AS10</f>
        <v>1605</v>
      </c>
      <c r="DH9" s="50">
        <f>[1]L1!AP10</f>
        <v>89</v>
      </c>
      <c r="DI9" s="54">
        <f>IF(DH9&gt;0,DG9/DH9,0)</f>
        <v>18.033707865168541</v>
      </c>
      <c r="DJ9" s="54">
        <f>IF(DM9&gt;0,DG9/DM9,0)</f>
        <v>7.1017699115044248</v>
      </c>
      <c r="DK9" s="50">
        <f>[1]L1!AT10</f>
        <v>144</v>
      </c>
      <c r="DL9" s="50">
        <f>[1]L1!AU10</f>
        <v>82</v>
      </c>
      <c r="DM9" s="55">
        <f>[1]L1!AV10</f>
        <v>226</v>
      </c>
      <c r="DN9" s="51">
        <f t="shared" ref="DN9:DO48" si="14">CN9-DA9</f>
        <v>2</v>
      </c>
      <c r="DO9" s="50">
        <f t="shared" si="14"/>
        <v>20</v>
      </c>
      <c r="DP9" s="53">
        <f>IF(DN9&gt;0,DT9/DN9,0)</f>
        <v>59.5</v>
      </c>
      <c r="DQ9" s="53">
        <f t="shared" ref="DQ9:DQ48" si="15">IF(DO9&gt;0,DT9/DO9,0)</f>
        <v>5.95</v>
      </c>
      <c r="DR9" s="50">
        <f t="shared" ref="DR9:DU48" si="16">CR9-DE9</f>
        <v>73</v>
      </c>
      <c r="DS9" s="50">
        <f t="shared" si="16"/>
        <v>46</v>
      </c>
      <c r="DT9" s="50">
        <f t="shared" si="16"/>
        <v>119</v>
      </c>
      <c r="DU9" s="50">
        <f t="shared" si="16"/>
        <v>0</v>
      </c>
      <c r="DV9" s="54">
        <f>IF(DU9&gt;0,DT9/DU9,0)</f>
        <v>0</v>
      </c>
      <c r="DW9" s="54">
        <f>IF(DZ9&gt;0,DT9/DZ9,0)</f>
        <v>5.95</v>
      </c>
      <c r="DX9" s="50">
        <f t="shared" ref="DX9:DZ48" si="17">CX9-DK9</f>
        <v>8</v>
      </c>
      <c r="DY9" s="50">
        <f t="shared" si="17"/>
        <v>12</v>
      </c>
      <c r="DZ9" s="55">
        <f t="shared" si="17"/>
        <v>20</v>
      </c>
      <c r="EA9" s="1"/>
    </row>
    <row r="10" spans="1:131" ht="12.75" customHeight="1" x14ac:dyDescent="0.25">
      <c r="A10" s="1"/>
      <c r="B10" s="57" t="s">
        <v>31</v>
      </c>
      <c r="C10" s="58" t="s">
        <v>33</v>
      </c>
      <c r="D10" s="59">
        <f t="shared" si="0"/>
        <v>138</v>
      </c>
      <c r="E10" s="59"/>
      <c r="F10" s="59">
        <f t="shared" si="1"/>
        <v>4191</v>
      </c>
      <c r="G10" s="59"/>
      <c r="H10" s="59"/>
      <c r="I10" s="59"/>
      <c r="J10" s="59">
        <f>'[1]Res. Yay.'!I59</f>
        <v>6</v>
      </c>
      <c r="K10" s="59">
        <f>'[1]Res. Yay.'!J59</f>
        <v>29</v>
      </c>
      <c r="L10" s="59">
        <f>'[1]Res. Yay.'!R59</f>
        <v>181</v>
      </c>
      <c r="M10" s="60"/>
      <c r="N10" s="61">
        <f t="shared" si="2"/>
        <v>132</v>
      </c>
      <c r="O10" s="59">
        <f t="shared" si="2"/>
        <v>2149</v>
      </c>
      <c r="P10" s="62">
        <f t="shared" ref="P10:P48" si="18">IF(N10&gt;0,T10/N10,0)</f>
        <v>503.72727272727275</v>
      </c>
      <c r="Q10" s="62">
        <f t="shared" ref="Q10:Q48" si="19">IF(O10&gt;0,T10/O10,0)</f>
        <v>30.940902745463006</v>
      </c>
      <c r="R10" s="59">
        <f t="shared" si="3"/>
        <v>33684</v>
      </c>
      <c r="S10" s="59">
        <f t="shared" si="3"/>
        <v>32808</v>
      </c>
      <c r="T10" s="59">
        <f t="shared" si="3"/>
        <v>66492</v>
      </c>
      <c r="U10" s="59">
        <f t="shared" si="3"/>
        <v>2519</v>
      </c>
      <c r="V10" s="63">
        <f t="shared" ref="V10:V48" si="20">IF(U10&gt;0,T10/U10,0)</f>
        <v>26.396188963874554</v>
      </c>
      <c r="W10" s="63">
        <f t="shared" ref="W10:W48" si="21">IF(Z10&gt;0,T10/Z10,0)</f>
        <v>16.581546134663341</v>
      </c>
      <c r="X10" s="59">
        <f t="shared" si="4"/>
        <v>2370</v>
      </c>
      <c r="Y10" s="59">
        <f t="shared" si="4"/>
        <v>1640</v>
      </c>
      <c r="Z10" s="64">
        <f>AM10+BM10+CZ10+BZ10</f>
        <v>4010</v>
      </c>
      <c r="AA10" s="61">
        <f>'[1]O 1'!F8</f>
        <v>22</v>
      </c>
      <c r="AB10" s="59">
        <f>'[1]O 1'!G8</f>
        <v>90</v>
      </c>
      <c r="AC10" s="62">
        <f t="shared" ref="AC10:AC48" si="22">IF(AA10&gt;0,AG10/AA10,0)</f>
        <v>149.13636363636363</v>
      </c>
      <c r="AD10" s="62">
        <f t="shared" si="5"/>
        <v>36.455555555555556</v>
      </c>
      <c r="AE10" s="59">
        <f>'[1]O 1'!J8</f>
        <v>1731</v>
      </c>
      <c r="AF10" s="59">
        <f>'[1]O 1'!K8</f>
        <v>1550</v>
      </c>
      <c r="AG10" s="59">
        <f>'[1]O 1'!L8</f>
        <v>3281</v>
      </c>
      <c r="AH10" s="59">
        <f>'[1]O 1'!I8</f>
        <v>158</v>
      </c>
      <c r="AI10" s="63">
        <f t="shared" ref="AI10:AI48" si="23">IF(AH10&gt;0,AG10/AH10,0)</f>
        <v>20.765822784810126</v>
      </c>
      <c r="AJ10" s="63">
        <f t="shared" ref="AJ10:AJ48" si="24">IF(AM10&gt;0,AG10/AM10,0)</f>
        <v>16.825641025641026</v>
      </c>
      <c r="AK10" s="59">
        <f>'[1]O 1'!X8</f>
        <v>36</v>
      </c>
      <c r="AL10" s="59">
        <f>'[1]O 1'!Y8</f>
        <v>159</v>
      </c>
      <c r="AM10" s="65">
        <f>'[1]O 1'!Z8</f>
        <v>195</v>
      </c>
      <c r="AN10" s="61">
        <f>'[1]O 1'!F8+'[1]O 1'!F9+'[1]O 1'!F12</f>
        <v>76</v>
      </c>
      <c r="AO10" s="59">
        <f>'[1]O 1'!G8+'[1]O 1'!G9+'[1]O 1'!G12</f>
        <v>225</v>
      </c>
      <c r="AP10" s="62">
        <f t="shared" ref="AP10:AP48" si="25">IF(AN10&gt;0,AT10/AN10,0)</f>
        <v>79.065789473684205</v>
      </c>
      <c r="AQ10" s="62">
        <f t="shared" si="6"/>
        <v>26.706666666666667</v>
      </c>
      <c r="AR10" s="59">
        <f>'[1]O 1'!J8+'[1]O 1'!J9+'[1]O 1'!J12</f>
        <v>3143</v>
      </c>
      <c r="AS10" s="59">
        <f>'[1]O 1'!K8+'[1]O 1'!K9+'[1]O 1'!K12</f>
        <v>2866</v>
      </c>
      <c r="AT10" s="59">
        <f>'[1]O 1'!L8+'[1]O 1'!L9+'[1]O 1'!L12</f>
        <v>6009</v>
      </c>
      <c r="AU10" s="59">
        <f>'[1]O 1'!I8+'[1]O 1'!I9+'[1]O 1'!I12</f>
        <v>307</v>
      </c>
      <c r="AV10" s="63">
        <f t="shared" ref="AV10:AV48" si="26">IF(AU10&gt;0,AT10/AU10,0)</f>
        <v>19.573289902280131</v>
      </c>
      <c r="AW10" s="63">
        <f t="shared" ref="AW10:AW48" si="27">IF(AZ10&gt;0,AT10/AZ10,0)</f>
        <v>16.328804347826086</v>
      </c>
      <c r="AX10" s="59">
        <f>'[1]O 1'!X8+'[1]O 1'!X9+'[1]O 1'!X12</f>
        <v>41</v>
      </c>
      <c r="AY10" s="59">
        <f>'[1]O 1'!Y8+'[1]O 1'!Y9+'[1]O 1'!Y12</f>
        <v>327</v>
      </c>
      <c r="AZ10" s="64">
        <f>'[1]O 1'!Z8+'[1]O 1'!Z9+'[1]O 1'!Z12</f>
        <v>368</v>
      </c>
      <c r="BA10" s="61">
        <f>[1]İ!E10</f>
        <v>34</v>
      </c>
      <c r="BB10" s="59">
        <f>[1]İ!F10</f>
        <v>663</v>
      </c>
      <c r="BC10" s="62">
        <f t="shared" ref="BC10:BC48" si="28">IF(BA10&gt;0,BG10/BA10,0)</f>
        <v>644.41176470588232</v>
      </c>
      <c r="BD10" s="62">
        <f t="shared" si="7"/>
        <v>33.046757164404227</v>
      </c>
      <c r="BE10" s="59">
        <f>[1]İ!Q10</f>
        <v>11292</v>
      </c>
      <c r="BF10" s="59">
        <f>[1]İ!R10</f>
        <v>10618</v>
      </c>
      <c r="BG10" s="59">
        <f>[1]İ!S10</f>
        <v>21910</v>
      </c>
      <c r="BH10" s="59">
        <f>[1]İ!P10</f>
        <v>751</v>
      </c>
      <c r="BI10" s="63">
        <f t="shared" ref="BI10:BI48" si="29">IF(BH10&gt;0,BG10/BH10,0)</f>
        <v>29.174434087882823</v>
      </c>
      <c r="BJ10" s="63">
        <f t="shared" ref="BJ10:BJ48" si="30">IF(BM10&gt;0,BG10/BM10,0)</f>
        <v>22.064451158106746</v>
      </c>
      <c r="BK10" s="59">
        <f>[1]İ!AO10</f>
        <v>554</v>
      </c>
      <c r="BL10" s="59">
        <f>[1]İ!AP10</f>
        <v>439</v>
      </c>
      <c r="BM10" s="64">
        <f>[1]İ!AQ10</f>
        <v>993</v>
      </c>
      <c r="BN10" s="61">
        <f>[1]O!F11</f>
        <v>43</v>
      </c>
      <c r="BO10" s="59">
        <f>[1]O!G11</f>
        <v>683</v>
      </c>
      <c r="BP10" s="62">
        <f t="shared" ref="BP10:BP48" si="31">IF(BN10&gt;0,BT10/BN10,0)</f>
        <v>481.55813953488371</v>
      </c>
      <c r="BQ10" s="62">
        <f t="shared" si="8"/>
        <v>30.317715959004392</v>
      </c>
      <c r="BR10" s="59">
        <f>[1]O!O11</f>
        <v>10414</v>
      </c>
      <c r="BS10" s="59">
        <f>[1]O!P11</f>
        <v>10293</v>
      </c>
      <c r="BT10" s="59">
        <f>[1]O!Q11</f>
        <v>20707</v>
      </c>
      <c r="BU10" s="59">
        <f>[1]O!N11</f>
        <v>754</v>
      </c>
      <c r="BV10" s="63">
        <f t="shared" ref="BV10:BV48" si="32">IF(BU10&gt;0,BT10/BU10,0)</f>
        <v>27.46286472148541</v>
      </c>
      <c r="BW10" s="63">
        <f t="shared" ref="BW10:BW48" si="33">IF(BZ10&gt;0,BT10/BZ10,0)</f>
        <v>15.627924528301886</v>
      </c>
      <c r="BX10" s="59">
        <f>[1]O!AP11</f>
        <v>762</v>
      </c>
      <c r="BY10" s="59">
        <f>[1]O!AQ11</f>
        <v>563</v>
      </c>
      <c r="BZ10" s="64">
        <f>[1]O!AR11</f>
        <v>1325</v>
      </c>
      <c r="CA10" s="61">
        <f t="shared" si="9"/>
        <v>77</v>
      </c>
      <c r="CB10" s="59">
        <f t="shared" si="9"/>
        <v>1346</v>
      </c>
      <c r="CC10" s="62">
        <f t="shared" ref="CC10:CC48" si="34">IF(CA10&gt;0,CG10/CA10,0)</f>
        <v>553.46753246753246</v>
      </c>
      <c r="CD10" s="62">
        <f t="shared" si="10"/>
        <v>31.661961367013372</v>
      </c>
      <c r="CE10" s="59">
        <f t="shared" ref="CE10:CH42" si="35">BE10+BR10</f>
        <v>21706</v>
      </c>
      <c r="CF10" s="59">
        <f t="shared" si="35"/>
        <v>20911</v>
      </c>
      <c r="CG10" s="59">
        <f t="shared" si="35"/>
        <v>42617</v>
      </c>
      <c r="CH10" s="59">
        <f t="shared" si="35"/>
        <v>1505</v>
      </c>
      <c r="CI10" s="63">
        <f t="shared" ref="CI10:CI48" si="36">IF(CH10&gt;0,CG10/CH10,0)</f>
        <v>28.316943521594684</v>
      </c>
      <c r="CJ10" s="63">
        <f t="shared" ref="CJ10:CJ48" si="37">IF(CM10&gt;0,CG10/CM10,0)</f>
        <v>18.385245901639344</v>
      </c>
      <c r="CK10" s="59">
        <f t="shared" si="11"/>
        <v>1316</v>
      </c>
      <c r="CL10" s="59">
        <f t="shared" si="11"/>
        <v>1002</v>
      </c>
      <c r="CM10" s="64">
        <f t="shared" si="11"/>
        <v>2318</v>
      </c>
      <c r="CN10" s="61">
        <f>[1]L!F11</f>
        <v>33</v>
      </c>
      <c r="CO10" s="59">
        <f>[1]L!G11</f>
        <v>713</v>
      </c>
      <c r="CP10" s="62">
        <f t="shared" ref="CP10:CP48" si="38">IF(CN10&gt;0,CT10/CN10,0)</f>
        <v>541.39393939393938</v>
      </c>
      <c r="CQ10" s="62">
        <f t="shared" si="12"/>
        <v>25.05750350631136</v>
      </c>
      <c r="CR10" s="59">
        <f>[1]L!R11</f>
        <v>8835</v>
      </c>
      <c r="CS10" s="59">
        <f>[1]L!S11</f>
        <v>9031</v>
      </c>
      <c r="CT10" s="59">
        <f>[1]L!T11</f>
        <v>17866</v>
      </c>
      <c r="CU10" s="59">
        <f>[1]L!Q11</f>
        <v>707</v>
      </c>
      <c r="CV10" s="63">
        <f t="shared" ref="CV10:CV48" si="39">IF(CU10&gt;0,CT10/CU10,0)</f>
        <v>25.270155586987268</v>
      </c>
      <c r="CW10" s="63">
        <f t="shared" ref="CW10:CW48" si="40">IF(CZ10&gt;0,CT10/CZ10,0)</f>
        <v>11.934535738142953</v>
      </c>
      <c r="CX10" s="59">
        <f>[1]L!AS11</f>
        <v>1018</v>
      </c>
      <c r="CY10" s="59">
        <f>[1]L!AT11</f>
        <v>479</v>
      </c>
      <c r="CZ10" s="64">
        <f>[1]L!AU11</f>
        <v>1497</v>
      </c>
      <c r="DA10" s="61">
        <f>[1]L1!AM11</f>
        <v>12</v>
      </c>
      <c r="DB10" s="59">
        <f>[1]L1!AN11</f>
        <v>276</v>
      </c>
      <c r="DC10" s="62">
        <f t="shared" ref="DC10:DC48" si="41">IF(DA10&gt;0,DG10/DA10,0)</f>
        <v>689.33333333333337</v>
      </c>
      <c r="DD10" s="62">
        <f t="shared" si="13"/>
        <v>29.971014492753625</v>
      </c>
      <c r="DE10" s="59">
        <f>[1]L1!AQ11</f>
        <v>3592</v>
      </c>
      <c r="DF10" s="59">
        <f>[1]L1!AR11</f>
        <v>4680</v>
      </c>
      <c r="DG10" s="59">
        <f>[1]L1!AS11</f>
        <v>8272</v>
      </c>
      <c r="DH10" s="59">
        <f>[1]L1!AP11</f>
        <v>282</v>
      </c>
      <c r="DI10" s="63">
        <f t="shared" ref="DI10:DI48" si="42">IF(DH10&gt;0,DG10/DH10,0)</f>
        <v>29.333333333333332</v>
      </c>
      <c r="DJ10" s="63">
        <f t="shared" ref="DJ10:DJ48" si="43">IF(DM10&gt;0,DG10/DM10,0)</f>
        <v>14.188679245283019</v>
      </c>
      <c r="DK10" s="59">
        <f>[1]L1!AT11</f>
        <v>406</v>
      </c>
      <c r="DL10" s="59">
        <f>[1]L1!AU11</f>
        <v>177</v>
      </c>
      <c r="DM10" s="64">
        <f>[1]L1!AV11</f>
        <v>583</v>
      </c>
      <c r="DN10" s="61">
        <f t="shared" si="14"/>
        <v>21</v>
      </c>
      <c r="DO10" s="59">
        <f t="shared" si="14"/>
        <v>437</v>
      </c>
      <c r="DP10" s="62">
        <f t="shared" ref="DP10:DP48" si="44">IF(DN10&gt;0,DT10/DN10,0)</f>
        <v>456.85714285714283</v>
      </c>
      <c r="DQ10" s="62">
        <f t="shared" si="15"/>
        <v>21.954233409610985</v>
      </c>
      <c r="DR10" s="59">
        <f t="shared" si="16"/>
        <v>5243</v>
      </c>
      <c r="DS10" s="59">
        <f t="shared" si="16"/>
        <v>4351</v>
      </c>
      <c r="DT10" s="59">
        <f t="shared" si="16"/>
        <v>9594</v>
      </c>
      <c r="DU10" s="59">
        <f t="shared" si="16"/>
        <v>425</v>
      </c>
      <c r="DV10" s="63">
        <f t="shared" ref="DV10:DV48" si="45">IF(DU10&gt;0,DT10/DU10,0)</f>
        <v>22.574117647058824</v>
      </c>
      <c r="DW10" s="63">
        <f t="shared" ref="DW10:DW48" si="46">IF(DZ10&gt;0,DT10/DZ10,0)</f>
        <v>10.496717724288841</v>
      </c>
      <c r="DX10" s="59">
        <f t="shared" si="17"/>
        <v>612</v>
      </c>
      <c r="DY10" s="59">
        <f t="shared" si="17"/>
        <v>302</v>
      </c>
      <c r="DZ10" s="64">
        <f t="shared" si="17"/>
        <v>914</v>
      </c>
      <c r="EA10" s="1"/>
    </row>
    <row r="11" spans="1:131" ht="12.75" customHeight="1" x14ac:dyDescent="0.25">
      <c r="A11" s="1"/>
      <c r="B11" s="57" t="s">
        <v>31</v>
      </c>
      <c r="C11" s="58" t="s">
        <v>34</v>
      </c>
      <c r="D11" s="59"/>
      <c r="E11" s="59"/>
      <c r="F11" s="59"/>
      <c r="G11" s="59"/>
      <c r="H11" s="59"/>
      <c r="I11" s="59"/>
      <c r="J11" s="59"/>
      <c r="K11" s="59"/>
      <c r="L11" s="59"/>
      <c r="M11" s="60"/>
      <c r="N11" s="61">
        <f>N9+N10</f>
        <v>163</v>
      </c>
      <c r="O11" s="59">
        <f t="shared" ref="O11:BZ11" si="47">O9+O10</f>
        <v>2461</v>
      </c>
      <c r="P11" s="62">
        <f t="shared" si="47"/>
        <v>612.43695014662762</v>
      </c>
      <c r="Q11" s="62">
        <f t="shared" si="47"/>
        <v>41.742184796745057</v>
      </c>
      <c r="R11" s="59">
        <f t="shared" si="47"/>
        <v>35613</v>
      </c>
      <c r="S11" s="59">
        <f t="shared" si="47"/>
        <v>34249</v>
      </c>
      <c r="T11" s="59">
        <f t="shared" si="47"/>
        <v>69862</v>
      </c>
      <c r="U11" s="59">
        <f t="shared" si="47"/>
        <v>2703</v>
      </c>
      <c r="V11" s="63">
        <f t="shared" si="47"/>
        <v>44.711406355178902</v>
      </c>
      <c r="W11" s="63">
        <f t="shared" si="47"/>
        <v>24.258083720084755</v>
      </c>
      <c r="X11" s="59">
        <f t="shared" si="47"/>
        <v>2604</v>
      </c>
      <c r="Y11" s="59">
        <f t="shared" si="47"/>
        <v>1845</v>
      </c>
      <c r="Z11" s="64">
        <f t="shared" si="47"/>
        <v>4449</v>
      </c>
      <c r="AA11" s="61">
        <f t="shared" si="47"/>
        <v>28</v>
      </c>
      <c r="AB11" s="59">
        <f t="shared" si="47"/>
        <v>137</v>
      </c>
      <c r="AC11" s="62">
        <f t="shared" si="47"/>
        <v>203.80303030303028</v>
      </c>
      <c r="AD11" s="62">
        <f t="shared" si="47"/>
        <v>43.434278959810875</v>
      </c>
      <c r="AE11" s="59">
        <f t="shared" si="47"/>
        <v>1902</v>
      </c>
      <c r="AF11" s="59">
        <f t="shared" si="47"/>
        <v>1707</v>
      </c>
      <c r="AG11" s="59">
        <f t="shared" si="47"/>
        <v>3609</v>
      </c>
      <c r="AH11" s="59">
        <f t="shared" si="47"/>
        <v>173</v>
      </c>
      <c r="AI11" s="63">
        <f t="shared" si="47"/>
        <v>42.632489451476793</v>
      </c>
      <c r="AJ11" s="63">
        <f t="shared" si="47"/>
        <v>28.539926739926742</v>
      </c>
      <c r="AK11" s="59">
        <f t="shared" si="47"/>
        <v>37</v>
      </c>
      <c r="AL11" s="59">
        <f t="shared" si="47"/>
        <v>186</v>
      </c>
      <c r="AM11" s="65">
        <f t="shared" si="47"/>
        <v>223</v>
      </c>
      <c r="AN11" s="61">
        <f t="shared" si="47"/>
        <v>84</v>
      </c>
      <c r="AO11" s="59">
        <f t="shared" si="47"/>
        <v>277</v>
      </c>
      <c r="AP11" s="62">
        <f t="shared" si="47"/>
        <v>130.44078947368422</v>
      </c>
      <c r="AQ11" s="62">
        <f t="shared" si="47"/>
        <v>34.610512820512824</v>
      </c>
      <c r="AR11" s="59">
        <f t="shared" si="47"/>
        <v>3349</v>
      </c>
      <c r="AS11" s="59">
        <f t="shared" si="47"/>
        <v>3071</v>
      </c>
      <c r="AT11" s="59">
        <f t="shared" si="47"/>
        <v>6420</v>
      </c>
      <c r="AU11" s="59">
        <f t="shared" si="47"/>
        <v>327</v>
      </c>
      <c r="AV11" s="63">
        <f t="shared" si="47"/>
        <v>40.123289902280135</v>
      </c>
      <c r="AW11" s="63">
        <f t="shared" si="47"/>
        <v>28.783349802371539</v>
      </c>
      <c r="AX11" s="59">
        <f t="shared" si="47"/>
        <v>43</v>
      </c>
      <c r="AY11" s="59">
        <f t="shared" si="47"/>
        <v>358</v>
      </c>
      <c r="AZ11" s="64">
        <f t="shared" si="47"/>
        <v>401</v>
      </c>
      <c r="BA11" s="61">
        <f t="shared" si="47"/>
        <v>39</v>
      </c>
      <c r="BB11" s="59">
        <f t="shared" si="47"/>
        <v>712</v>
      </c>
      <c r="BC11" s="62">
        <f t="shared" si="47"/>
        <v>751.21176470588227</v>
      </c>
      <c r="BD11" s="62">
        <f t="shared" si="47"/>
        <v>43.944716348077698</v>
      </c>
      <c r="BE11" s="59">
        <f t="shared" si="47"/>
        <v>11572</v>
      </c>
      <c r="BF11" s="59">
        <f t="shared" si="47"/>
        <v>10872</v>
      </c>
      <c r="BG11" s="59">
        <f t="shared" si="47"/>
        <v>22444</v>
      </c>
      <c r="BH11" s="59">
        <f t="shared" si="47"/>
        <v>783</v>
      </c>
      <c r="BI11" s="63">
        <f t="shared" si="47"/>
        <v>45.861934087882823</v>
      </c>
      <c r="BJ11" s="63">
        <f t="shared" si="47"/>
        <v>32.333681927337516</v>
      </c>
      <c r="BK11" s="59">
        <f t="shared" si="47"/>
        <v>574</v>
      </c>
      <c r="BL11" s="59">
        <f t="shared" si="47"/>
        <v>471</v>
      </c>
      <c r="BM11" s="64">
        <f t="shared" si="47"/>
        <v>1045</v>
      </c>
      <c r="BN11" s="61">
        <f t="shared" si="47"/>
        <v>49</v>
      </c>
      <c r="BO11" s="59">
        <f t="shared" si="47"/>
        <v>730</v>
      </c>
      <c r="BP11" s="62">
        <f t="shared" si="47"/>
        <v>598.39147286821708</v>
      </c>
      <c r="BQ11" s="62">
        <f t="shared" si="47"/>
        <v>45.232609576025666</v>
      </c>
      <c r="BR11" s="59">
        <f t="shared" si="47"/>
        <v>10811</v>
      </c>
      <c r="BS11" s="59">
        <f t="shared" si="47"/>
        <v>10597</v>
      </c>
      <c r="BT11" s="59">
        <f t="shared" si="47"/>
        <v>21408</v>
      </c>
      <c r="BU11" s="59">
        <f t="shared" si="47"/>
        <v>797</v>
      </c>
      <c r="BV11" s="63">
        <f t="shared" si="47"/>
        <v>43.765190302880754</v>
      </c>
      <c r="BW11" s="63">
        <f t="shared" si="47"/>
        <v>21.831464351310736</v>
      </c>
      <c r="BX11" s="59">
        <f t="shared" si="47"/>
        <v>823</v>
      </c>
      <c r="BY11" s="59">
        <f t="shared" si="47"/>
        <v>615</v>
      </c>
      <c r="BZ11" s="64">
        <f t="shared" si="47"/>
        <v>1438</v>
      </c>
      <c r="CA11" s="61">
        <f t="shared" ref="CA11:DZ11" si="48">CA9+CA10</f>
        <v>88</v>
      </c>
      <c r="CB11" s="59">
        <f t="shared" si="48"/>
        <v>1442</v>
      </c>
      <c r="CC11" s="62">
        <f t="shared" si="48"/>
        <v>665.74025974025972</v>
      </c>
      <c r="CD11" s="62">
        <f t="shared" si="48"/>
        <v>44.526544700346705</v>
      </c>
      <c r="CE11" s="59">
        <f t="shared" si="48"/>
        <v>22383</v>
      </c>
      <c r="CF11" s="59">
        <f t="shared" si="48"/>
        <v>21469</v>
      </c>
      <c r="CG11" s="59">
        <f t="shared" si="48"/>
        <v>43852</v>
      </c>
      <c r="CH11" s="59">
        <f t="shared" si="48"/>
        <v>1580</v>
      </c>
      <c r="CI11" s="63">
        <f t="shared" si="48"/>
        <v>44.783610188261349</v>
      </c>
      <c r="CJ11" s="63">
        <f t="shared" si="48"/>
        <v>25.870094386487828</v>
      </c>
      <c r="CK11" s="59">
        <f t="shared" si="48"/>
        <v>1397</v>
      </c>
      <c r="CL11" s="59">
        <f t="shared" si="48"/>
        <v>1086</v>
      </c>
      <c r="CM11" s="64">
        <f t="shared" si="48"/>
        <v>2483</v>
      </c>
      <c r="CN11" s="61">
        <f t="shared" si="48"/>
        <v>47</v>
      </c>
      <c r="CO11" s="59">
        <f t="shared" si="48"/>
        <v>882</v>
      </c>
      <c r="CP11" s="62">
        <f t="shared" si="48"/>
        <v>664.53679653679649</v>
      </c>
      <c r="CQ11" s="62">
        <f t="shared" si="48"/>
        <v>35.25868693826402</v>
      </c>
      <c r="CR11" s="59">
        <f t="shared" si="48"/>
        <v>9881</v>
      </c>
      <c r="CS11" s="59">
        <f t="shared" si="48"/>
        <v>9709</v>
      </c>
      <c r="CT11" s="59">
        <f t="shared" si="48"/>
        <v>19590</v>
      </c>
      <c r="CU11" s="59">
        <f t="shared" si="48"/>
        <v>796</v>
      </c>
      <c r="CV11" s="63">
        <f t="shared" si="48"/>
        <v>44.640942103841198</v>
      </c>
      <c r="CW11" s="63">
        <f t="shared" si="48"/>
        <v>18.942665819443768</v>
      </c>
      <c r="CX11" s="59">
        <f t="shared" si="48"/>
        <v>1170</v>
      </c>
      <c r="CY11" s="59">
        <f t="shared" si="48"/>
        <v>573</v>
      </c>
      <c r="CZ11" s="64">
        <f t="shared" si="48"/>
        <v>1743</v>
      </c>
      <c r="DA11" s="61">
        <f t="shared" si="48"/>
        <v>24</v>
      </c>
      <c r="DB11" s="59">
        <f t="shared" si="48"/>
        <v>425</v>
      </c>
      <c r="DC11" s="62">
        <f t="shared" si="48"/>
        <v>823.08333333333337</v>
      </c>
      <c r="DD11" s="62">
        <f t="shared" si="48"/>
        <v>40.742826573290536</v>
      </c>
      <c r="DE11" s="59">
        <f t="shared" si="48"/>
        <v>4565</v>
      </c>
      <c r="DF11" s="59">
        <f t="shared" si="48"/>
        <v>5312</v>
      </c>
      <c r="DG11" s="59">
        <f t="shared" si="48"/>
        <v>9877</v>
      </c>
      <c r="DH11" s="59">
        <f t="shared" si="48"/>
        <v>371</v>
      </c>
      <c r="DI11" s="63">
        <f t="shared" si="48"/>
        <v>47.367041198501873</v>
      </c>
      <c r="DJ11" s="63">
        <f t="shared" si="48"/>
        <v>21.290449156787446</v>
      </c>
      <c r="DK11" s="59">
        <f t="shared" si="48"/>
        <v>550</v>
      </c>
      <c r="DL11" s="59">
        <f t="shared" si="48"/>
        <v>259</v>
      </c>
      <c r="DM11" s="64">
        <f t="shared" si="48"/>
        <v>809</v>
      </c>
      <c r="DN11" s="61">
        <f t="shared" si="48"/>
        <v>23</v>
      </c>
      <c r="DO11" s="59">
        <f t="shared" si="48"/>
        <v>457</v>
      </c>
      <c r="DP11" s="62">
        <f t="shared" si="48"/>
        <v>516.35714285714289</v>
      </c>
      <c r="DQ11" s="62">
        <f t="shared" si="48"/>
        <v>27.904233409610985</v>
      </c>
      <c r="DR11" s="59">
        <f t="shared" si="48"/>
        <v>5316</v>
      </c>
      <c r="DS11" s="59">
        <f t="shared" si="48"/>
        <v>4397</v>
      </c>
      <c r="DT11" s="59">
        <f t="shared" si="48"/>
        <v>9713</v>
      </c>
      <c r="DU11" s="59">
        <f t="shared" si="48"/>
        <v>425</v>
      </c>
      <c r="DV11" s="63">
        <f t="shared" si="48"/>
        <v>22.574117647058824</v>
      </c>
      <c r="DW11" s="63">
        <f t="shared" si="48"/>
        <v>16.446717724288842</v>
      </c>
      <c r="DX11" s="59">
        <f t="shared" si="48"/>
        <v>620</v>
      </c>
      <c r="DY11" s="59">
        <f t="shared" si="48"/>
        <v>314</v>
      </c>
      <c r="DZ11" s="64">
        <f t="shared" si="48"/>
        <v>934</v>
      </c>
      <c r="EA11" s="1"/>
    </row>
    <row r="12" spans="1:131" ht="12.75" customHeight="1" x14ac:dyDescent="0.25">
      <c r="A12" s="1"/>
      <c r="B12" s="57" t="s">
        <v>31</v>
      </c>
      <c r="C12" s="58" t="s">
        <v>35</v>
      </c>
      <c r="D12" s="59">
        <f t="shared" si="0"/>
        <v>108</v>
      </c>
      <c r="E12" s="59"/>
      <c r="F12" s="59">
        <f t="shared" si="1"/>
        <v>630</v>
      </c>
      <c r="G12" s="59"/>
      <c r="H12" s="59"/>
      <c r="I12" s="59"/>
      <c r="J12" s="59"/>
      <c r="K12" s="59"/>
      <c r="L12" s="59"/>
      <c r="M12" s="60"/>
      <c r="N12" s="61">
        <f t="shared" si="2"/>
        <v>108</v>
      </c>
      <c r="O12" s="59">
        <f t="shared" si="2"/>
        <v>419</v>
      </c>
      <c r="P12" s="62">
        <f t="shared" si="18"/>
        <v>60.342592592592595</v>
      </c>
      <c r="Q12" s="62">
        <f t="shared" si="19"/>
        <v>15.553699284009546</v>
      </c>
      <c r="R12" s="59">
        <f t="shared" si="3"/>
        <v>3408</v>
      </c>
      <c r="S12" s="59">
        <f t="shared" si="3"/>
        <v>3109</v>
      </c>
      <c r="T12" s="59">
        <f t="shared" si="3"/>
        <v>6517</v>
      </c>
      <c r="U12" s="59">
        <f t="shared" si="3"/>
        <v>546</v>
      </c>
      <c r="V12" s="63">
        <f t="shared" si="20"/>
        <v>11.935897435897436</v>
      </c>
      <c r="W12" s="63">
        <f t="shared" si="21"/>
        <v>10.344444444444445</v>
      </c>
      <c r="X12" s="59">
        <f t="shared" si="4"/>
        <v>356</v>
      </c>
      <c r="Y12" s="59">
        <f t="shared" si="4"/>
        <v>274</v>
      </c>
      <c r="Z12" s="64">
        <f>AM12+BM12+CZ12+BZ12</f>
        <v>630</v>
      </c>
      <c r="AA12" s="61">
        <f>[1]Okulöncesi!N34</f>
        <v>0</v>
      </c>
      <c r="AB12" s="59">
        <f>[1]Okulöncesi!O34</f>
        <v>0</v>
      </c>
      <c r="AC12" s="62">
        <f t="shared" si="22"/>
        <v>0</v>
      </c>
      <c r="AD12" s="62">
        <f t="shared" si="5"/>
        <v>0</v>
      </c>
      <c r="AE12" s="59">
        <f>[1]Okulöncesi!S34</f>
        <v>0</v>
      </c>
      <c r="AF12" s="59">
        <f>[1]Okulöncesi!T34</f>
        <v>0</v>
      </c>
      <c r="AG12" s="59">
        <f>[1]Okulöncesi!U34</f>
        <v>0</v>
      </c>
      <c r="AH12" s="59">
        <f>[1]Okulöncesi!R34</f>
        <v>0</v>
      </c>
      <c r="AI12" s="63">
        <f t="shared" si="23"/>
        <v>0</v>
      </c>
      <c r="AJ12" s="63">
        <f t="shared" si="24"/>
        <v>0</v>
      </c>
      <c r="AK12" s="59">
        <f>[1]Okulöncesi!AG34</f>
        <v>0</v>
      </c>
      <c r="AL12" s="59">
        <f>[1]Okulöncesi!AH34</f>
        <v>0</v>
      </c>
      <c r="AM12" s="65">
        <f>[1]Okulöncesi!AI34</f>
        <v>0</v>
      </c>
      <c r="AN12" s="61">
        <f>'[1]O 1'!F15+'[1]O 1'!F14</f>
        <v>44</v>
      </c>
      <c r="AO12" s="59">
        <f>'[1]O 1'!G15+'[1]O 1'!G14</f>
        <v>45</v>
      </c>
      <c r="AP12" s="62">
        <f t="shared" si="25"/>
        <v>13.818181818181818</v>
      </c>
      <c r="AQ12" s="62">
        <f t="shared" si="6"/>
        <v>13.511111111111111</v>
      </c>
      <c r="AR12" s="59">
        <f>'[1]O 1'!J15+'[1]O 1'!J14</f>
        <v>305</v>
      </c>
      <c r="AS12" s="59">
        <f>'[1]O 1'!K15+'[1]O 1'!K14</f>
        <v>303</v>
      </c>
      <c r="AT12" s="59">
        <f>'[1]O 1'!L15+'[1]O 1'!L14</f>
        <v>608</v>
      </c>
      <c r="AU12" s="59">
        <f>'[1]O 1'!I15+'[1]O 1'!I14</f>
        <v>46</v>
      </c>
      <c r="AV12" s="63">
        <f t="shared" si="26"/>
        <v>13.217391304347826</v>
      </c>
      <c r="AW12" s="63">
        <f t="shared" si="27"/>
        <v>15.2</v>
      </c>
      <c r="AX12" s="59">
        <f>'[1]O 1'!X15+'[1]O 1'!X14</f>
        <v>5</v>
      </c>
      <c r="AY12" s="59">
        <f>'[1]O 1'!Y15+'[1]O 1'!Y14</f>
        <v>35</v>
      </c>
      <c r="AZ12" s="64">
        <f>'[1]O 1'!Z15+'[1]O 1'!Z14</f>
        <v>40</v>
      </c>
      <c r="BA12" s="61">
        <f>[1]İ!E11</f>
        <v>76</v>
      </c>
      <c r="BB12" s="59">
        <f>[1]İ!F11</f>
        <v>186</v>
      </c>
      <c r="BC12" s="62">
        <f t="shared" si="28"/>
        <v>33.407894736842103</v>
      </c>
      <c r="BD12" s="62">
        <f t="shared" si="7"/>
        <v>13.650537634408602</v>
      </c>
      <c r="BE12" s="59">
        <f>[1]İ!Q11</f>
        <v>1314</v>
      </c>
      <c r="BF12" s="59">
        <f>[1]İ!R11</f>
        <v>1225</v>
      </c>
      <c r="BG12" s="59">
        <f>[1]İ!S11</f>
        <v>2539</v>
      </c>
      <c r="BH12" s="59">
        <f>[1]İ!P11</f>
        <v>310</v>
      </c>
      <c r="BI12" s="63">
        <f t="shared" si="29"/>
        <v>8.1903225806451605</v>
      </c>
      <c r="BJ12" s="63">
        <f t="shared" si="30"/>
        <v>10.321138211382113</v>
      </c>
      <c r="BK12" s="59">
        <f>[1]İ!AO11</f>
        <v>139</v>
      </c>
      <c r="BL12" s="59">
        <f>[1]İ!AP11</f>
        <v>107</v>
      </c>
      <c r="BM12" s="64">
        <f>[1]İ!AQ11</f>
        <v>246</v>
      </c>
      <c r="BN12" s="61">
        <f>[1]O!F12</f>
        <v>30</v>
      </c>
      <c r="BO12" s="59">
        <f>[1]O!G12</f>
        <v>213</v>
      </c>
      <c r="BP12" s="62">
        <f t="shared" si="31"/>
        <v>99.466666666666669</v>
      </c>
      <c r="BQ12" s="62">
        <f t="shared" si="8"/>
        <v>14.009389671361502</v>
      </c>
      <c r="BR12" s="59">
        <f>[1]O!O12</f>
        <v>1540</v>
      </c>
      <c r="BS12" s="59">
        <f>[1]O!P12</f>
        <v>1444</v>
      </c>
      <c r="BT12" s="59">
        <f>[1]O!Q12</f>
        <v>2984</v>
      </c>
      <c r="BU12" s="59">
        <f>[1]O!N12</f>
        <v>167</v>
      </c>
      <c r="BV12" s="63">
        <f t="shared" si="32"/>
        <v>17.868263473053894</v>
      </c>
      <c r="BW12" s="63">
        <f t="shared" si="33"/>
        <v>8.8023598820059004</v>
      </c>
      <c r="BX12" s="59">
        <f>[1]O!AP12</f>
        <v>193</v>
      </c>
      <c r="BY12" s="59">
        <f>[1]O!AQ12</f>
        <v>146</v>
      </c>
      <c r="BZ12" s="64">
        <f>[1]O!AR12</f>
        <v>339</v>
      </c>
      <c r="CA12" s="61">
        <f t="shared" si="9"/>
        <v>106</v>
      </c>
      <c r="CB12" s="59">
        <f t="shared" si="9"/>
        <v>399</v>
      </c>
      <c r="CC12" s="62">
        <f t="shared" si="34"/>
        <v>52.10377358490566</v>
      </c>
      <c r="CD12" s="62">
        <f t="shared" si="10"/>
        <v>13.842105263157896</v>
      </c>
      <c r="CE12" s="59">
        <f t="shared" si="35"/>
        <v>2854</v>
      </c>
      <c r="CF12" s="59">
        <f t="shared" si="35"/>
        <v>2669</v>
      </c>
      <c r="CG12" s="59">
        <f t="shared" si="35"/>
        <v>5523</v>
      </c>
      <c r="CH12" s="59">
        <f t="shared" si="35"/>
        <v>477</v>
      </c>
      <c r="CI12" s="63">
        <f t="shared" si="36"/>
        <v>11.578616352201259</v>
      </c>
      <c r="CJ12" s="63">
        <f t="shared" si="37"/>
        <v>9.4410256410256412</v>
      </c>
      <c r="CK12" s="59">
        <f t="shared" si="11"/>
        <v>332</v>
      </c>
      <c r="CL12" s="59">
        <f t="shared" si="11"/>
        <v>253</v>
      </c>
      <c r="CM12" s="64">
        <f t="shared" si="11"/>
        <v>585</v>
      </c>
      <c r="CN12" s="61">
        <f>[1]L!F12</f>
        <v>2</v>
      </c>
      <c r="CO12" s="59">
        <f>[1]L!G12</f>
        <v>20</v>
      </c>
      <c r="CP12" s="62">
        <f t="shared" si="38"/>
        <v>193</v>
      </c>
      <c r="CQ12" s="62">
        <f t="shared" si="12"/>
        <v>19.3</v>
      </c>
      <c r="CR12" s="59">
        <f>[1]L!R12</f>
        <v>249</v>
      </c>
      <c r="CS12" s="59">
        <f>[1]L!S12</f>
        <v>137</v>
      </c>
      <c r="CT12" s="59">
        <f>[1]L!T12</f>
        <v>386</v>
      </c>
      <c r="CU12" s="59">
        <f>[1]L!Q12</f>
        <v>23</v>
      </c>
      <c r="CV12" s="63">
        <f t="shared" si="39"/>
        <v>16.782608695652176</v>
      </c>
      <c r="CW12" s="63">
        <f t="shared" si="40"/>
        <v>8.5777777777777775</v>
      </c>
      <c r="CX12" s="59">
        <f>[1]L!AS12</f>
        <v>24</v>
      </c>
      <c r="CY12" s="59">
        <f>[1]L!AT12</f>
        <v>21</v>
      </c>
      <c r="CZ12" s="64">
        <f>[1]L!AU12</f>
        <v>45</v>
      </c>
      <c r="DA12" s="61">
        <f>[1]L1!AM12</f>
        <v>1</v>
      </c>
      <c r="DB12" s="59">
        <f>[1]L1!AN12</f>
        <v>4</v>
      </c>
      <c r="DC12" s="62">
        <f t="shared" si="41"/>
        <v>77</v>
      </c>
      <c r="DD12" s="62">
        <f t="shared" si="13"/>
        <v>19.25</v>
      </c>
      <c r="DE12" s="59">
        <f>[1]L1!AQ12</f>
        <v>49</v>
      </c>
      <c r="DF12" s="59">
        <f>[1]L1!AR12</f>
        <v>28</v>
      </c>
      <c r="DG12" s="59">
        <f>[1]L1!AS12</f>
        <v>77</v>
      </c>
      <c r="DH12" s="59">
        <f>[1]L1!AP12</f>
        <v>4</v>
      </c>
      <c r="DI12" s="63">
        <f t="shared" si="42"/>
        <v>19.25</v>
      </c>
      <c r="DJ12" s="63">
        <f t="shared" si="43"/>
        <v>9.625</v>
      </c>
      <c r="DK12" s="59">
        <f>[1]L1!AT12</f>
        <v>4</v>
      </c>
      <c r="DL12" s="59">
        <f>[1]L1!AU12</f>
        <v>4</v>
      </c>
      <c r="DM12" s="64">
        <f>[1]L1!AV12</f>
        <v>8</v>
      </c>
      <c r="DN12" s="61">
        <f t="shared" si="14"/>
        <v>1</v>
      </c>
      <c r="DO12" s="59">
        <f t="shared" si="14"/>
        <v>16</v>
      </c>
      <c r="DP12" s="62">
        <f t="shared" si="44"/>
        <v>309</v>
      </c>
      <c r="DQ12" s="62">
        <f t="shared" si="15"/>
        <v>19.3125</v>
      </c>
      <c r="DR12" s="59">
        <f t="shared" si="16"/>
        <v>200</v>
      </c>
      <c r="DS12" s="59">
        <f t="shared" si="16"/>
        <v>109</v>
      </c>
      <c r="DT12" s="59">
        <f t="shared" si="16"/>
        <v>309</v>
      </c>
      <c r="DU12" s="59">
        <f t="shared" si="16"/>
        <v>19</v>
      </c>
      <c r="DV12" s="63">
        <f t="shared" si="45"/>
        <v>16.263157894736842</v>
      </c>
      <c r="DW12" s="63">
        <f t="shared" si="46"/>
        <v>8.3513513513513509</v>
      </c>
      <c r="DX12" s="59">
        <f t="shared" si="17"/>
        <v>20</v>
      </c>
      <c r="DY12" s="59">
        <f t="shared" si="17"/>
        <v>17</v>
      </c>
      <c r="DZ12" s="64">
        <f t="shared" si="17"/>
        <v>37</v>
      </c>
      <c r="EA12" s="1"/>
    </row>
    <row r="13" spans="1:131" ht="12.75" customHeight="1" x14ac:dyDescent="0.25">
      <c r="A13" s="1"/>
      <c r="B13" s="57" t="s">
        <v>31</v>
      </c>
      <c r="C13" s="58" t="s">
        <v>36</v>
      </c>
      <c r="D13" s="66">
        <f t="shared" si="0"/>
        <v>246</v>
      </c>
      <c r="E13" s="66"/>
      <c r="F13" s="66">
        <f t="shared" si="1"/>
        <v>4821</v>
      </c>
      <c r="G13" s="66"/>
      <c r="H13" s="66"/>
      <c r="I13" s="66"/>
      <c r="J13" s="59">
        <f>SUM(J10:J12)</f>
        <v>6</v>
      </c>
      <c r="K13" s="59">
        <f>SUM(K10:K12)</f>
        <v>29</v>
      </c>
      <c r="L13" s="59">
        <f>SUM(L10:L12)</f>
        <v>181</v>
      </c>
      <c r="M13" s="22"/>
      <c r="N13" s="61">
        <f>N12+N10</f>
        <v>240</v>
      </c>
      <c r="O13" s="59">
        <f t="shared" ref="O13:BZ13" si="49">O12+O10</f>
        <v>2568</v>
      </c>
      <c r="P13" s="62">
        <f t="shared" si="49"/>
        <v>564.06986531986536</v>
      </c>
      <c r="Q13" s="62">
        <f t="shared" si="49"/>
        <v>46.494602029472553</v>
      </c>
      <c r="R13" s="59">
        <f t="shared" si="49"/>
        <v>37092</v>
      </c>
      <c r="S13" s="59">
        <f t="shared" si="49"/>
        <v>35917</v>
      </c>
      <c r="T13" s="59">
        <f t="shared" si="49"/>
        <v>73009</v>
      </c>
      <c r="U13" s="59">
        <f t="shared" si="49"/>
        <v>3065</v>
      </c>
      <c r="V13" s="63">
        <f t="shared" si="49"/>
        <v>38.332086399771988</v>
      </c>
      <c r="W13" s="63">
        <f t="shared" si="49"/>
        <v>26.925990579107786</v>
      </c>
      <c r="X13" s="59">
        <f t="shared" si="49"/>
        <v>2726</v>
      </c>
      <c r="Y13" s="59">
        <f t="shared" si="49"/>
        <v>1914</v>
      </c>
      <c r="Z13" s="64">
        <f t="shared" si="49"/>
        <v>4640</v>
      </c>
      <c r="AA13" s="61">
        <f t="shared" si="49"/>
        <v>22</v>
      </c>
      <c r="AB13" s="59">
        <f t="shared" si="49"/>
        <v>90</v>
      </c>
      <c r="AC13" s="62">
        <f t="shared" si="49"/>
        <v>149.13636363636363</v>
      </c>
      <c r="AD13" s="62">
        <f t="shared" si="49"/>
        <v>36.455555555555556</v>
      </c>
      <c r="AE13" s="59">
        <f t="shared" si="49"/>
        <v>1731</v>
      </c>
      <c r="AF13" s="59">
        <f t="shared" si="49"/>
        <v>1550</v>
      </c>
      <c r="AG13" s="59">
        <f t="shared" si="49"/>
        <v>3281</v>
      </c>
      <c r="AH13" s="59">
        <f t="shared" si="49"/>
        <v>158</v>
      </c>
      <c r="AI13" s="63">
        <f t="shared" si="49"/>
        <v>20.765822784810126</v>
      </c>
      <c r="AJ13" s="63">
        <f t="shared" si="49"/>
        <v>16.825641025641026</v>
      </c>
      <c r="AK13" s="59">
        <f t="shared" si="49"/>
        <v>36</v>
      </c>
      <c r="AL13" s="59">
        <f t="shared" si="49"/>
        <v>159</v>
      </c>
      <c r="AM13" s="65">
        <f t="shared" si="49"/>
        <v>195</v>
      </c>
      <c r="AN13" s="61">
        <f t="shared" si="49"/>
        <v>120</v>
      </c>
      <c r="AO13" s="59">
        <f t="shared" si="49"/>
        <v>270</v>
      </c>
      <c r="AP13" s="62">
        <f t="shared" si="49"/>
        <v>92.883971291866018</v>
      </c>
      <c r="AQ13" s="62">
        <f t="shared" si="49"/>
        <v>40.217777777777776</v>
      </c>
      <c r="AR13" s="59">
        <f t="shared" si="49"/>
        <v>3448</v>
      </c>
      <c r="AS13" s="59">
        <f t="shared" si="49"/>
        <v>3169</v>
      </c>
      <c r="AT13" s="59">
        <f t="shared" si="49"/>
        <v>6617</v>
      </c>
      <c r="AU13" s="59">
        <f t="shared" si="49"/>
        <v>353</v>
      </c>
      <c r="AV13" s="63">
        <f t="shared" si="49"/>
        <v>32.790681206627958</v>
      </c>
      <c r="AW13" s="63">
        <f t="shared" si="49"/>
        <v>31.528804347826085</v>
      </c>
      <c r="AX13" s="59">
        <f t="shared" si="49"/>
        <v>46</v>
      </c>
      <c r="AY13" s="59">
        <f t="shared" si="49"/>
        <v>362</v>
      </c>
      <c r="AZ13" s="64">
        <f t="shared" si="49"/>
        <v>408</v>
      </c>
      <c r="BA13" s="61">
        <f t="shared" si="49"/>
        <v>110</v>
      </c>
      <c r="BB13" s="59">
        <f t="shared" si="49"/>
        <v>849</v>
      </c>
      <c r="BC13" s="62">
        <f t="shared" si="49"/>
        <v>677.8196594427244</v>
      </c>
      <c r="BD13" s="62">
        <f t="shared" si="49"/>
        <v>46.697294798812827</v>
      </c>
      <c r="BE13" s="59">
        <f t="shared" si="49"/>
        <v>12606</v>
      </c>
      <c r="BF13" s="59">
        <f t="shared" si="49"/>
        <v>11843</v>
      </c>
      <c r="BG13" s="59">
        <f t="shared" si="49"/>
        <v>24449</v>
      </c>
      <c r="BH13" s="59">
        <f t="shared" si="49"/>
        <v>1061</v>
      </c>
      <c r="BI13" s="63">
        <f t="shared" si="49"/>
        <v>37.364756668527981</v>
      </c>
      <c r="BJ13" s="63">
        <f t="shared" si="49"/>
        <v>32.385589369488855</v>
      </c>
      <c r="BK13" s="59">
        <f t="shared" si="49"/>
        <v>693</v>
      </c>
      <c r="BL13" s="59">
        <f t="shared" si="49"/>
        <v>546</v>
      </c>
      <c r="BM13" s="64">
        <f t="shared" si="49"/>
        <v>1239</v>
      </c>
      <c r="BN13" s="61">
        <f t="shared" si="49"/>
        <v>73</v>
      </c>
      <c r="BO13" s="59">
        <f t="shared" si="49"/>
        <v>896</v>
      </c>
      <c r="BP13" s="62">
        <f t="shared" si="49"/>
        <v>581.0248062015504</v>
      </c>
      <c r="BQ13" s="62">
        <f t="shared" si="49"/>
        <v>44.327105630365892</v>
      </c>
      <c r="BR13" s="59">
        <f t="shared" si="49"/>
        <v>11954</v>
      </c>
      <c r="BS13" s="59">
        <f t="shared" si="49"/>
        <v>11737</v>
      </c>
      <c r="BT13" s="59">
        <f t="shared" si="49"/>
        <v>23691</v>
      </c>
      <c r="BU13" s="59">
        <f t="shared" si="49"/>
        <v>921</v>
      </c>
      <c r="BV13" s="63">
        <f t="shared" si="49"/>
        <v>45.331128194539303</v>
      </c>
      <c r="BW13" s="63">
        <f t="shared" si="49"/>
        <v>24.430284410307785</v>
      </c>
      <c r="BX13" s="59">
        <f t="shared" si="49"/>
        <v>955</v>
      </c>
      <c r="BY13" s="59">
        <f t="shared" si="49"/>
        <v>709</v>
      </c>
      <c r="BZ13" s="64">
        <f t="shared" si="49"/>
        <v>1664</v>
      </c>
      <c r="CA13" s="61">
        <f t="shared" ref="CA13:DZ13" si="50">CA12+CA10</f>
        <v>183</v>
      </c>
      <c r="CB13" s="59">
        <f t="shared" si="50"/>
        <v>1745</v>
      </c>
      <c r="CC13" s="62">
        <f t="shared" si="50"/>
        <v>605.5713060524381</v>
      </c>
      <c r="CD13" s="62">
        <f t="shared" si="50"/>
        <v>45.504066630171266</v>
      </c>
      <c r="CE13" s="59">
        <f t="shared" si="50"/>
        <v>24560</v>
      </c>
      <c r="CF13" s="59">
        <f t="shared" si="50"/>
        <v>23580</v>
      </c>
      <c r="CG13" s="59">
        <f t="shared" si="50"/>
        <v>48140</v>
      </c>
      <c r="CH13" s="59">
        <f t="shared" si="50"/>
        <v>1982</v>
      </c>
      <c r="CI13" s="63">
        <f t="shared" si="50"/>
        <v>39.895559873795946</v>
      </c>
      <c r="CJ13" s="63">
        <f t="shared" si="50"/>
        <v>27.826271542664983</v>
      </c>
      <c r="CK13" s="59">
        <f t="shared" si="50"/>
        <v>1648</v>
      </c>
      <c r="CL13" s="59">
        <f t="shared" si="50"/>
        <v>1255</v>
      </c>
      <c r="CM13" s="64">
        <f t="shared" si="50"/>
        <v>2903</v>
      </c>
      <c r="CN13" s="61">
        <f t="shared" si="50"/>
        <v>35</v>
      </c>
      <c r="CO13" s="59">
        <f t="shared" si="50"/>
        <v>733</v>
      </c>
      <c r="CP13" s="62">
        <f t="shared" si="50"/>
        <v>734.39393939393938</v>
      </c>
      <c r="CQ13" s="62">
        <f t="shared" si="50"/>
        <v>44.35750350631136</v>
      </c>
      <c r="CR13" s="59">
        <f t="shared" si="50"/>
        <v>9084</v>
      </c>
      <c r="CS13" s="59">
        <f t="shared" si="50"/>
        <v>9168</v>
      </c>
      <c r="CT13" s="59">
        <f t="shared" si="50"/>
        <v>18252</v>
      </c>
      <c r="CU13" s="59">
        <f t="shared" si="50"/>
        <v>730</v>
      </c>
      <c r="CV13" s="63">
        <f t="shared" si="50"/>
        <v>42.052764282639444</v>
      </c>
      <c r="CW13" s="63">
        <f t="shared" si="50"/>
        <v>20.512313515920731</v>
      </c>
      <c r="CX13" s="59">
        <f t="shared" si="50"/>
        <v>1042</v>
      </c>
      <c r="CY13" s="59">
        <f t="shared" si="50"/>
        <v>500</v>
      </c>
      <c r="CZ13" s="64">
        <f t="shared" si="50"/>
        <v>1542</v>
      </c>
      <c r="DA13" s="61">
        <f t="shared" si="50"/>
        <v>13</v>
      </c>
      <c r="DB13" s="59">
        <f t="shared" si="50"/>
        <v>280</v>
      </c>
      <c r="DC13" s="62">
        <f t="shared" si="50"/>
        <v>766.33333333333337</v>
      </c>
      <c r="DD13" s="62">
        <f t="shared" si="50"/>
        <v>49.221014492753625</v>
      </c>
      <c r="DE13" s="59">
        <f t="shared" si="50"/>
        <v>3641</v>
      </c>
      <c r="DF13" s="59">
        <f t="shared" si="50"/>
        <v>4708</v>
      </c>
      <c r="DG13" s="59">
        <f t="shared" si="50"/>
        <v>8349</v>
      </c>
      <c r="DH13" s="59">
        <f t="shared" si="50"/>
        <v>286</v>
      </c>
      <c r="DI13" s="63">
        <f t="shared" si="50"/>
        <v>48.583333333333329</v>
      </c>
      <c r="DJ13" s="63">
        <f t="shared" si="50"/>
        <v>23.813679245283019</v>
      </c>
      <c r="DK13" s="59">
        <f t="shared" si="50"/>
        <v>410</v>
      </c>
      <c r="DL13" s="59">
        <f t="shared" si="50"/>
        <v>181</v>
      </c>
      <c r="DM13" s="64">
        <f t="shared" si="50"/>
        <v>591</v>
      </c>
      <c r="DN13" s="61">
        <f t="shared" si="50"/>
        <v>22</v>
      </c>
      <c r="DO13" s="59">
        <f t="shared" si="50"/>
        <v>453</v>
      </c>
      <c r="DP13" s="62">
        <f t="shared" si="50"/>
        <v>765.85714285714289</v>
      </c>
      <c r="DQ13" s="62">
        <f t="shared" si="50"/>
        <v>41.266733409610985</v>
      </c>
      <c r="DR13" s="59">
        <f t="shared" si="50"/>
        <v>5443</v>
      </c>
      <c r="DS13" s="59">
        <f t="shared" si="50"/>
        <v>4460</v>
      </c>
      <c r="DT13" s="59">
        <f t="shared" si="50"/>
        <v>9903</v>
      </c>
      <c r="DU13" s="59">
        <f t="shared" si="50"/>
        <v>444</v>
      </c>
      <c r="DV13" s="63">
        <f t="shared" si="50"/>
        <v>38.837275541795663</v>
      </c>
      <c r="DW13" s="63">
        <f t="shared" si="50"/>
        <v>18.84806907564019</v>
      </c>
      <c r="DX13" s="59">
        <f t="shared" si="50"/>
        <v>632</v>
      </c>
      <c r="DY13" s="59">
        <f t="shared" si="50"/>
        <v>319</v>
      </c>
      <c r="DZ13" s="64">
        <f t="shared" si="50"/>
        <v>951</v>
      </c>
      <c r="EA13" s="1"/>
    </row>
    <row r="14" spans="1:131" ht="12.75" customHeight="1" thickBot="1" x14ac:dyDescent="0.3">
      <c r="A14" s="1"/>
      <c r="B14" s="67" t="s">
        <v>31</v>
      </c>
      <c r="C14" s="68" t="s">
        <v>17</v>
      </c>
      <c r="D14" s="69">
        <f t="shared" si="0"/>
        <v>277</v>
      </c>
      <c r="E14" s="69"/>
      <c r="F14" s="69">
        <f t="shared" si="1"/>
        <v>5260</v>
      </c>
      <c r="G14" s="69"/>
      <c r="H14" s="69"/>
      <c r="I14" s="69"/>
      <c r="J14" s="69">
        <f>J13+J9</f>
        <v>6</v>
      </c>
      <c r="K14" s="69">
        <f>K13+K9</f>
        <v>29</v>
      </c>
      <c r="L14" s="69">
        <f>L13+L9</f>
        <v>181</v>
      </c>
      <c r="M14" s="70"/>
      <c r="N14" s="71">
        <f>N9+N10+N12</f>
        <v>271</v>
      </c>
      <c r="O14" s="69">
        <f>O9+O10+O12</f>
        <v>2880</v>
      </c>
      <c r="P14" s="72">
        <f t="shared" si="18"/>
        <v>281.84132841328415</v>
      </c>
      <c r="Q14" s="72">
        <f t="shared" si="19"/>
        <v>26.520486111111111</v>
      </c>
      <c r="R14" s="69">
        <f>R9+R10+R12</f>
        <v>39021</v>
      </c>
      <c r="S14" s="69">
        <f>S9+S10+S12</f>
        <v>37358</v>
      </c>
      <c r="T14" s="69">
        <f>T9+T10+T12</f>
        <v>76379</v>
      </c>
      <c r="U14" s="69">
        <f>U9+U10+U12</f>
        <v>3249</v>
      </c>
      <c r="V14" s="73">
        <f t="shared" si="20"/>
        <v>23.508464142813175</v>
      </c>
      <c r="W14" s="73">
        <f t="shared" si="21"/>
        <v>15.038196495373105</v>
      </c>
      <c r="X14" s="69">
        <f>X9+X10+X12</f>
        <v>2960</v>
      </c>
      <c r="Y14" s="69">
        <f>Y9+Y10+Y12</f>
        <v>2119</v>
      </c>
      <c r="Z14" s="74">
        <f>Z9+Z10+Z12</f>
        <v>5079</v>
      </c>
      <c r="AA14" s="71">
        <f>AA9+AA10+AA12</f>
        <v>28</v>
      </c>
      <c r="AB14" s="69">
        <f>AB9+AB10+AB12</f>
        <v>137</v>
      </c>
      <c r="AC14" s="72">
        <f t="shared" si="22"/>
        <v>128.89285714285714</v>
      </c>
      <c r="AD14" s="72">
        <f t="shared" si="5"/>
        <v>26.343065693430656</v>
      </c>
      <c r="AE14" s="69">
        <f>AE9+AE10+AE12</f>
        <v>1902</v>
      </c>
      <c r="AF14" s="69">
        <f>AF9+AF10+AF12</f>
        <v>1707</v>
      </c>
      <c r="AG14" s="69">
        <f>AG9+AG10+AG12</f>
        <v>3609</v>
      </c>
      <c r="AH14" s="69">
        <f>AH9+AH10+AH12</f>
        <v>173</v>
      </c>
      <c r="AI14" s="73">
        <f t="shared" si="23"/>
        <v>20.861271676300579</v>
      </c>
      <c r="AJ14" s="73">
        <f t="shared" si="24"/>
        <v>16.183856502242154</v>
      </c>
      <c r="AK14" s="69">
        <f>AK9+AK10+AK12</f>
        <v>37</v>
      </c>
      <c r="AL14" s="69">
        <f>AL9+AL10+AL12</f>
        <v>186</v>
      </c>
      <c r="AM14" s="75">
        <f>AM9+AM10+AM12</f>
        <v>223</v>
      </c>
      <c r="AN14" s="71">
        <f>AN9+AN10+AN12</f>
        <v>128</v>
      </c>
      <c r="AO14" s="69">
        <f>AO9+AO10+AO12</f>
        <v>322</v>
      </c>
      <c r="AP14" s="72">
        <f t="shared" si="25"/>
        <v>54.90625</v>
      </c>
      <c r="AQ14" s="72">
        <f t="shared" si="6"/>
        <v>21.826086956521738</v>
      </c>
      <c r="AR14" s="69">
        <f>AR9+AR10+AR12</f>
        <v>3654</v>
      </c>
      <c r="AS14" s="69">
        <f>AS9+AS10+AS12</f>
        <v>3374</v>
      </c>
      <c r="AT14" s="69">
        <f>AT9+AT10+AT12</f>
        <v>7028</v>
      </c>
      <c r="AU14" s="69">
        <f>AU9+AU10+AU12</f>
        <v>373</v>
      </c>
      <c r="AV14" s="73">
        <f t="shared" si="26"/>
        <v>18.841823056300267</v>
      </c>
      <c r="AW14" s="73">
        <f t="shared" si="27"/>
        <v>15.936507936507937</v>
      </c>
      <c r="AX14" s="69">
        <f>AX9+AX10+AX12</f>
        <v>48</v>
      </c>
      <c r="AY14" s="69">
        <f>AY9+AY10+AY12</f>
        <v>393</v>
      </c>
      <c r="AZ14" s="74">
        <f>AZ9+AZ10+AZ12</f>
        <v>441</v>
      </c>
      <c r="BA14" s="71">
        <f>BA9+BA10+BA12</f>
        <v>115</v>
      </c>
      <c r="BB14" s="69">
        <f>BB9+BB10+BB12</f>
        <v>898</v>
      </c>
      <c r="BC14" s="72">
        <f>IF(BA14&gt;0,BG14/BA14,0)</f>
        <v>217.24347826086955</v>
      </c>
      <c r="BD14" s="72">
        <f>IF(BB14&gt;0,BG14/BB14,0)</f>
        <v>27.820712694877507</v>
      </c>
      <c r="BE14" s="69">
        <f>BE9+BE10+BE12</f>
        <v>12886</v>
      </c>
      <c r="BF14" s="69">
        <f>BF9+BF10+BF12</f>
        <v>12097</v>
      </c>
      <c r="BG14" s="69">
        <f>BG9+BG10+BG12</f>
        <v>24983</v>
      </c>
      <c r="BH14" s="69">
        <f>BH9+BH10+BH12</f>
        <v>1093</v>
      </c>
      <c r="BI14" s="73">
        <f>IF(BH14&gt;0,BG14/BH14,0)</f>
        <v>22.857273559011894</v>
      </c>
      <c r="BJ14" s="73">
        <f>IF(BM14&gt;0,BG14/BM14,0)</f>
        <v>19.351665375677769</v>
      </c>
      <c r="BK14" s="69">
        <f>BK9+BK10+BK12</f>
        <v>713</v>
      </c>
      <c r="BL14" s="69">
        <f>BL9+BL10+BL12</f>
        <v>578</v>
      </c>
      <c r="BM14" s="74">
        <f>BM9+BM10+BM12</f>
        <v>1291</v>
      </c>
      <c r="BN14" s="71">
        <f>BN9+BN10+BN12</f>
        <v>79</v>
      </c>
      <c r="BO14" s="69">
        <f>BO9+BO10+BO12</f>
        <v>943</v>
      </c>
      <c r="BP14" s="72">
        <f t="shared" si="31"/>
        <v>308.75949367088606</v>
      </c>
      <c r="BQ14" s="72">
        <f t="shared" si="8"/>
        <v>25.866383881230117</v>
      </c>
      <c r="BR14" s="69">
        <f>BR9+BR10+BR12</f>
        <v>12351</v>
      </c>
      <c r="BS14" s="69">
        <f>BS9+BS10+BS12</f>
        <v>12041</v>
      </c>
      <c r="BT14" s="69">
        <f>BT9+BT10+BT12</f>
        <v>24392</v>
      </c>
      <c r="BU14" s="69">
        <f>BU9+BU10+BU12</f>
        <v>964</v>
      </c>
      <c r="BV14" s="73">
        <f t="shared" si="32"/>
        <v>25.302904564315352</v>
      </c>
      <c r="BW14" s="73">
        <f t="shared" si="33"/>
        <v>13.726505346088913</v>
      </c>
      <c r="BX14" s="69">
        <f>BX9+BX10+BX12</f>
        <v>1016</v>
      </c>
      <c r="BY14" s="69">
        <f>BY9+BY10+BY12</f>
        <v>761</v>
      </c>
      <c r="BZ14" s="74">
        <f>BZ9+BZ10+BZ12</f>
        <v>1777</v>
      </c>
      <c r="CA14" s="71">
        <f>CA9+CA10+CA12</f>
        <v>194</v>
      </c>
      <c r="CB14" s="69">
        <f>CB9+CB10+CB12</f>
        <v>1841</v>
      </c>
      <c r="CC14" s="72">
        <f t="shared" si="34"/>
        <v>254.51030927835052</v>
      </c>
      <c r="CD14" s="72">
        <f t="shared" si="10"/>
        <v>26.819663226507334</v>
      </c>
      <c r="CE14" s="69">
        <f>CE9+CE10+CE12</f>
        <v>25237</v>
      </c>
      <c r="CF14" s="69">
        <f>CF9+CF10+CF12</f>
        <v>24138</v>
      </c>
      <c r="CG14" s="69">
        <f>CG9+CG10+CG12</f>
        <v>49375</v>
      </c>
      <c r="CH14" s="69">
        <f>CH9+CH10+CH12</f>
        <v>2057</v>
      </c>
      <c r="CI14" s="73">
        <f t="shared" si="36"/>
        <v>24.0034030140982</v>
      </c>
      <c r="CJ14" s="73">
        <f t="shared" si="37"/>
        <v>16.093546284224249</v>
      </c>
      <c r="CK14" s="69">
        <f>CK9+CK10+CK12</f>
        <v>1729</v>
      </c>
      <c r="CL14" s="69">
        <f>CL9+CL10+CL12</f>
        <v>1339</v>
      </c>
      <c r="CM14" s="74">
        <f>CM9+CM10+CM12</f>
        <v>3068</v>
      </c>
      <c r="CN14" s="71">
        <f>CN9+CN10+CN12</f>
        <v>49</v>
      </c>
      <c r="CO14" s="69">
        <f>CO9+CO10+CO12</f>
        <v>902</v>
      </c>
      <c r="CP14" s="72">
        <f t="shared" si="38"/>
        <v>407.67346938775512</v>
      </c>
      <c r="CQ14" s="72">
        <f t="shared" si="12"/>
        <v>22.146341463414632</v>
      </c>
      <c r="CR14" s="69">
        <f>CR9+CR10+CR12</f>
        <v>10130</v>
      </c>
      <c r="CS14" s="69">
        <f>CS9+CS10+CS12</f>
        <v>9846</v>
      </c>
      <c r="CT14" s="69">
        <f>CT9+CT10+CT12</f>
        <v>19976</v>
      </c>
      <c r="CU14" s="69">
        <f>CU9+CU10+CU12</f>
        <v>819</v>
      </c>
      <c r="CV14" s="73">
        <f t="shared" si="39"/>
        <v>24.390720390720389</v>
      </c>
      <c r="CW14" s="73">
        <f t="shared" si="40"/>
        <v>11.172259507829978</v>
      </c>
      <c r="CX14" s="69">
        <f>CX9+CX10+CX12</f>
        <v>1194</v>
      </c>
      <c r="CY14" s="69">
        <f>CY9+CY10+CY12</f>
        <v>594</v>
      </c>
      <c r="CZ14" s="74">
        <f>CZ9+CZ10+CZ12</f>
        <v>1788</v>
      </c>
      <c r="DA14" s="71">
        <f>DA9+DA10+DA12</f>
        <v>25</v>
      </c>
      <c r="DB14" s="69">
        <f>DB9+DB10+DB12</f>
        <v>429</v>
      </c>
      <c r="DC14" s="72">
        <f t="shared" si="41"/>
        <v>398.16</v>
      </c>
      <c r="DD14" s="72">
        <f t="shared" si="13"/>
        <v>23.202797202797203</v>
      </c>
      <c r="DE14" s="69">
        <f>DE9+DE10+DE12</f>
        <v>4614</v>
      </c>
      <c r="DF14" s="69">
        <f>DF9+DF10+DF12</f>
        <v>5340</v>
      </c>
      <c r="DG14" s="69">
        <f>DG9+DG10+DG12</f>
        <v>9954</v>
      </c>
      <c r="DH14" s="69">
        <f>DH9+DH10+DH12</f>
        <v>375</v>
      </c>
      <c r="DI14" s="73">
        <f t="shared" si="42"/>
        <v>26.544</v>
      </c>
      <c r="DJ14" s="73">
        <f t="shared" si="43"/>
        <v>12.18359853121175</v>
      </c>
      <c r="DK14" s="69">
        <f>DK9+DK10+DK12</f>
        <v>554</v>
      </c>
      <c r="DL14" s="69">
        <f>DL9+DL10+DL12</f>
        <v>263</v>
      </c>
      <c r="DM14" s="74">
        <f>DM9+DM10+DM12</f>
        <v>817</v>
      </c>
      <c r="DN14" s="71">
        <f>DN9+DN10+DN12</f>
        <v>24</v>
      </c>
      <c r="DO14" s="69">
        <f>DO9+DO10+DO12</f>
        <v>473</v>
      </c>
      <c r="DP14" s="72">
        <f t="shared" si="44"/>
        <v>417.58333333333331</v>
      </c>
      <c r="DQ14" s="72">
        <f t="shared" si="15"/>
        <v>21.188160676532771</v>
      </c>
      <c r="DR14" s="69">
        <f>DR9+DR10+DR12</f>
        <v>5516</v>
      </c>
      <c r="DS14" s="69">
        <f>DS9+DS10+DS12</f>
        <v>4506</v>
      </c>
      <c r="DT14" s="69">
        <f>DT9+DT10+DT12</f>
        <v>10022</v>
      </c>
      <c r="DU14" s="69">
        <f>DU9+DU10+DU12</f>
        <v>444</v>
      </c>
      <c r="DV14" s="73">
        <f t="shared" si="45"/>
        <v>22.572072072072071</v>
      </c>
      <c r="DW14" s="73">
        <f t="shared" si="46"/>
        <v>10.321318228630279</v>
      </c>
      <c r="DX14" s="69">
        <f>DX9+DX10+DX12</f>
        <v>640</v>
      </c>
      <c r="DY14" s="69">
        <f>DY9+DY10+DY12</f>
        <v>331</v>
      </c>
      <c r="DZ14" s="74">
        <f>DZ9+DZ10+DZ12</f>
        <v>971</v>
      </c>
      <c r="EA14" s="76"/>
    </row>
    <row r="15" spans="1:131" ht="13.5" customHeight="1" x14ac:dyDescent="0.25">
      <c r="A15" s="1"/>
      <c r="B15" s="48" t="s">
        <v>37</v>
      </c>
      <c r="C15" s="77" t="s">
        <v>32</v>
      </c>
      <c r="D15" s="50">
        <f t="shared" si="0"/>
        <v>4</v>
      </c>
      <c r="E15" s="50"/>
      <c r="F15" s="50">
        <f t="shared" si="1"/>
        <v>50</v>
      </c>
      <c r="G15" s="50"/>
      <c r="H15" s="50"/>
      <c r="I15" s="50"/>
      <c r="J15" s="50"/>
      <c r="K15" s="50"/>
      <c r="L15" s="50"/>
      <c r="M15" s="10"/>
      <c r="N15" s="51">
        <f t="shared" ref="N15:O30" si="51">AA15+BA15+BN15+CN15</f>
        <v>4</v>
      </c>
      <c r="O15" s="52">
        <f t="shared" si="51"/>
        <v>34</v>
      </c>
      <c r="P15" s="53">
        <f>IF(N15&gt;0,T15/N15,0)</f>
        <v>74.5</v>
      </c>
      <c r="Q15" s="53">
        <f t="shared" si="19"/>
        <v>8.764705882352942</v>
      </c>
      <c r="R15" s="50">
        <f>AR15+BE15+CR15+BR15</f>
        <v>165</v>
      </c>
      <c r="S15" s="50">
        <f>AS15+BF15+CS15+BS15</f>
        <v>133</v>
      </c>
      <c r="T15" s="50">
        <f>AT15+BG15+CT15+BT15</f>
        <v>298</v>
      </c>
      <c r="U15" s="50">
        <f>AU15+BH15+CU15+BU15</f>
        <v>19</v>
      </c>
      <c r="V15" s="54">
        <f>IF(U15&gt;0,T15/U15,0)</f>
        <v>15.684210526315789</v>
      </c>
      <c r="W15" s="54">
        <f>IF(Z15&gt;0,T15/Z15,0)</f>
        <v>5.96</v>
      </c>
      <c r="X15" s="50">
        <f t="shared" ref="X15:Z31" si="52">AK15+BK15+CX15+BX15</f>
        <v>29</v>
      </c>
      <c r="Y15" s="50">
        <f t="shared" si="52"/>
        <v>21</v>
      </c>
      <c r="Z15" s="55">
        <f>AM15+BM15+CZ15+BZ15</f>
        <v>50</v>
      </c>
      <c r="AA15" s="51">
        <f>'[1]O 1'!F19</f>
        <v>1</v>
      </c>
      <c r="AB15" s="52">
        <f>'[1]O 1'!G19</f>
        <v>6</v>
      </c>
      <c r="AC15" s="53">
        <f>IF(AA15&gt;0,AG15/AA15,0)</f>
        <v>22</v>
      </c>
      <c r="AD15" s="53">
        <f t="shared" si="5"/>
        <v>3.6666666666666665</v>
      </c>
      <c r="AE15" s="50">
        <f>'[1]O 1'!J19</f>
        <v>12</v>
      </c>
      <c r="AF15" s="50">
        <f>'[1]O 1'!K19</f>
        <v>10</v>
      </c>
      <c r="AG15" s="50">
        <f>'[1]O 1'!L19</f>
        <v>22</v>
      </c>
      <c r="AH15" s="50">
        <f>'[1]O 1'!I19</f>
        <v>2</v>
      </c>
      <c r="AI15" s="54">
        <f>IF(AH15&gt;0,AG15/AH15,0)</f>
        <v>11</v>
      </c>
      <c r="AJ15" s="54">
        <f>IF(AM15&gt;0,AG15/AM15,0)</f>
        <v>11</v>
      </c>
      <c r="AK15" s="50">
        <f>'[1]O 1'!X19</f>
        <v>0</v>
      </c>
      <c r="AL15" s="50">
        <f>'[1]O 1'!Y19</f>
        <v>2</v>
      </c>
      <c r="AM15" s="56">
        <f>'[1]O 1'!Z19</f>
        <v>2</v>
      </c>
      <c r="AN15" s="51">
        <f>'[1]O 1'!F19</f>
        <v>1</v>
      </c>
      <c r="AO15" s="52">
        <f>'[1]O 1'!G19</f>
        <v>6</v>
      </c>
      <c r="AP15" s="53">
        <f>IF(AN15&gt;0,AT15/AN15,0)</f>
        <v>22</v>
      </c>
      <c r="AQ15" s="53">
        <f t="shared" si="6"/>
        <v>3.6666666666666665</v>
      </c>
      <c r="AR15" s="50">
        <f>'[1]O 1'!J19</f>
        <v>12</v>
      </c>
      <c r="AS15" s="50">
        <f>'[1]O 1'!K19</f>
        <v>10</v>
      </c>
      <c r="AT15" s="50">
        <f>'[1]O 1'!L19</f>
        <v>22</v>
      </c>
      <c r="AU15" s="50">
        <f>'[1]O 1'!I19</f>
        <v>2</v>
      </c>
      <c r="AV15" s="54">
        <f>IF(AU15&gt;0,AT15/AU15,0)</f>
        <v>11</v>
      </c>
      <c r="AW15" s="54">
        <f>IF(AZ15&gt;0,AT15/AZ15,0)</f>
        <v>11</v>
      </c>
      <c r="AX15" s="50">
        <f>'[1]O 1'!X19</f>
        <v>0</v>
      </c>
      <c r="AY15" s="50">
        <f>'[1]O 1'!Y19</f>
        <v>2</v>
      </c>
      <c r="AZ15" s="55">
        <f>'[1]O 1'!Z19</f>
        <v>2</v>
      </c>
      <c r="BA15" s="51"/>
      <c r="BB15" s="50"/>
      <c r="BC15" s="53"/>
      <c r="BD15" s="53"/>
      <c r="BE15" s="50"/>
      <c r="BF15" s="50"/>
      <c r="BG15" s="50"/>
      <c r="BH15" s="50"/>
      <c r="BI15" s="54"/>
      <c r="BJ15" s="54"/>
      <c r="BK15" s="50"/>
      <c r="BL15" s="50"/>
      <c r="BM15" s="55"/>
      <c r="BN15" s="51">
        <f>[1]O!F15</f>
        <v>2</v>
      </c>
      <c r="BO15" s="50">
        <f>[1]O!G15</f>
        <v>19</v>
      </c>
      <c r="BP15" s="53">
        <f>IF(BN15&gt;0,BT15/BN15,0)</f>
        <v>72.5</v>
      </c>
      <c r="BQ15" s="53">
        <f>IF(BO15&gt;0,BT15/BO15,0)</f>
        <v>7.6315789473684212</v>
      </c>
      <c r="BR15" s="50">
        <f>[1]O!O15</f>
        <v>80</v>
      </c>
      <c r="BS15" s="50">
        <f>[1]O!P15</f>
        <v>65</v>
      </c>
      <c r="BT15" s="50">
        <f>[1]O!Q15</f>
        <v>145</v>
      </c>
      <c r="BU15" s="50">
        <f>[1]O!N15</f>
        <v>10</v>
      </c>
      <c r="BV15" s="54">
        <f>IF(BU15&gt;0,BT15/BU15,0)</f>
        <v>14.5</v>
      </c>
      <c r="BW15" s="54">
        <f>IF(BZ15&gt;0,BT15/BZ15,0)</f>
        <v>5.3703703703703702</v>
      </c>
      <c r="BX15" s="50">
        <f>[1]O!AP15</f>
        <v>15</v>
      </c>
      <c r="BY15" s="50">
        <f>[1]O!AQ15</f>
        <v>12</v>
      </c>
      <c r="BZ15" s="55">
        <f>[1]O!AR15</f>
        <v>27</v>
      </c>
      <c r="CA15" s="51">
        <f t="shared" ref="CA15:CB30" si="53">BA15+BN15</f>
        <v>2</v>
      </c>
      <c r="CB15" s="50">
        <f t="shared" si="53"/>
        <v>19</v>
      </c>
      <c r="CC15" s="53">
        <f>IF(CA15&gt;0,CG15/CA15,0)</f>
        <v>72.5</v>
      </c>
      <c r="CD15" s="53">
        <f>IF(CB15&gt;0,CG15/CB15,0)</f>
        <v>7.6315789473684212</v>
      </c>
      <c r="CE15" s="50">
        <f t="shared" si="35"/>
        <v>80</v>
      </c>
      <c r="CF15" s="50">
        <f t="shared" si="35"/>
        <v>65</v>
      </c>
      <c r="CG15" s="50">
        <f t="shared" si="35"/>
        <v>145</v>
      </c>
      <c r="CH15" s="50">
        <f>BH15+BU15</f>
        <v>10</v>
      </c>
      <c r="CI15" s="54">
        <f>IF(CH15&gt;0,CG15/CH15,0)</f>
        <v>14.5</v>
      </c>
      <c r="CJ15" s="54">
        <f>IF(CM15&gt;0,CG15/CM15,0)</f>
        <v>5.3703703703703702</v>
      </c>
      <c r="CK15" s="50">
        <f t="shared" ref="CK15:CM30" si="54">BK15+BX15</f>
        <v>15</v>
      </c>
      <c r="CL15" s="50">
        <f t="shared" si="54"/>
        <v>12</v>
      </c>
      <c r="CM15" s="55">
        <f>BM15+BZ15</f>
        <v>27</v>
      </c>
      <c r="CN15" s="51">
        <f>[1]L1!G15</f>
        <v>1</v>
      </c>
      <c r="CO15" s="50">
        <f>[1]L1!H15</f>
        <v>9</v>
      </c>
      <c r="CP15" s="53">
        <f>IF(CN15&gt;0,CT15/CN15,0)</f>
        <v>131</v>
      </c>
      <c r="CQ15" s="53">
        <f t="shared" si="12"/>
        <v>14.555555555555555</v>
      </c>
      <c r="CR15" s="50">
        <f>[1]L1!K15</f>
        <v>73</v>
      </c>
      <c r="CS15" s="50">
        <f>[1]L1!L15</f>
        <v>58</v>
      </c>
      <c r="CT15" s="50">
        <f>[1]L1!M15</f>
        <v>131</v>
      </c>
      <c r="CU15" s="50">
        <f>[1]L1!J15</f>
        <v>7</v>
      </c>
      <c r="CV15" s="54">
        <f>IF(CU15&gt;0,CT15/CU15,0)</f>
        <v>18.714285714285715</v>
      </c>
      <c r="CW15" s="54">
        <f>IF(CZ15&gt;0,CT15/CZ15,0)</f>
        <v>6.2380952380952381</v>
      </c>
      <c r="CX15" s="50">
        <f>[1]L1!N15</f>
        <v>14</v>
      </c>
      <c r="CY15" s="50">
        <f>[1]L1!O15</f>
        <v>7</v>
      </c>
      <c r="CZ15" s="55">
        <f>[1]L1!P15</f>
        <v>21</v>
      </c>
      <c r="DA15" s="51">
        <f>[1]L1!G15</f>
        <v>1</v>
      </c>
      <c r="DB15" s="50">
        <f>[1]L1!H15</f>
        <v>9</v>
      </c>
      <c r="DC15" s="53">
        <f>IF(DA15&gt;0,DG15/DA15,0)</f>
        <v>131</v>
      </c>
      <c r="DD15" s="53">
        <f t="shared" si="13"/>
        <v>14.555555555555555</v>
      </c>
      <c r="DE15" s="50">
        <f>[1]L1!K15</f>
        <v>73</v>
      </c>
      <c r="DF15" s="50">
        <f>[1]L1!L15</f>
        <v>58</v>
      </c>
      <c r="DG15" s="50">
        <f>[1]L1!M15</f>
        <v>131</v>
      </c>
      <c r="DH15" s="50">
        <f>[1]L1!J15</f>
        <v>7</v>
      </c>
      <c r="DI15" s="54">
        <f>IF(DH15&gt;0,DG15/DH15,0)</f>
        <v>18.714285714285715</v>
      </c>
      <c r="DJ15" s="54">
        <f>IF(DM15&gt;0,DG15/DM15,0)</f>
        <v>6.2380952380952381</v>
      </c>
      <c r="DK15" s="50">
        <f>[1]L1!N15</f>
        <v>14</v>
      </c>
      <c r="DL15" s="50">
        <f>[1]L1!O15</f>
        <v>7</v>
      </c>
      <c r="DM15" s="55">
        <f>[1]L1!P15</f>
        <v>21</v>
      </c>
      <c r="DN15" s="51">
        <f t="shared" ref="DN15:DO17" si="55">CN15-DA15</f>
        <v>0</v>
      </c>
      <c r="DO15" s="50">
        <f t="shared" si="55"/>
        <v>0</v>
      </c>
      <c r="DP15" s="53">
        <f>IF(DN15&gt;0,DT15/DN15,0)</f>
        <v>0</v>
      </c>
      <c r="DQ15" s="53">
        <f t="shared" si="15"/>
        <v>0</v>
      </c>
      <c r="DR15" s="50">
        <f t="shared" ref="DR15:DU17" si="56">CR15-DE15</f>
        <v>0</v>
      </c>
      <c r="DS15" s="50">
        <f t="shared" si="56"/>
        <v>0</v>
      </c>
      <c r="DT15" s="50">
        <f t="shared" si="56"/>
        <v>0</v>
      </c>
      <c r="DU15" s="50">
        <f t="shared" si="56"/>
        <v>0</v>
      </c>
      <c r="DV15" s="54">
        <f>IF(DU15&gt;0,DT15/DU15,0)</f>
        <v>0</v>
      </c>
      <c r="DW15" s="54">
        <f>IF(DZ15&gt;0,DT15/DZ15,0)</f>
        <v>0</v>
      </c>
      <c r="DX15" s="50">
        <f t="shared" ref="DX15:DZ17" si="57">CX15-DK15</f>
        <v>0</v>
      </c>
      <c r="DY15" s="50">
        <f t="shared" si="57"/>
        <v>0</v>
      </c>
      <c r="DZ15" s="55">
        <f t="shared" si="57"/>
        <v>0</v>
      </c>
      <c r="EA15" s="1"/>
    </row>
    <row r="16" spans="1:131" ht="13.5" customHeight="1" x14ac:dyDescent="0.25">
      <c r="A16" s="1"/>
      <c r="B16" s="57" t="s">
        <v>37</v>
      </c>
      <c r="C16" s="58" t="s">
        <v>33</v>
      </c>
      <c r="D16" s="59">
        <f t="shared" si="0"/>
        <v>39</v>
      </c>
      <c r="E16" s="59"/>
      <c r="F16" s="59">
        <f t="shared" si="1"/>
        <v>755</v>
      </c>
      <c r="G16" s="59"/>
      <c r="H16" s="59"/>
      <c r="I16" s="59"/>
      <c r="J16" s="59">
        <f>'[1]Res. Yay.'!I54</f>
        <v>3</v>
      </c>
      <c r="K16" s="59">
        <f>'[1]Res. Yay.'!J54</f>
        <v>2</v>
      </c>
      <c r="L16" s="59">
        <f>'[1]Res. Yay.'!R54</f>
        <v>21</v>
      </c>
      <c r="M16" s="22"/>
      <c r="N16" s="61">
        <f t="shared" si="51"/>
        <v>36</v>
      </c>
      <c r="O16" s="59">
        <f t="shared" si="51"/>
        <v>462</v>
      </c>
      <c r="P16" s="62">
        <f t="shared" si="18"/>
        <v>288.16666666666669</v>
      </c>
      <c r="Q16" s="62">
        <f t="shared" si="19"/>
        <v>22.454545454545453</v>
      </c>
      <c r="R16" s="59">
        <f t="shared" si="3"/>
        <v>5205</v>
      </c>
      <c r="S16" s="59">
        <f t="shared" si="3"/>
        <v>5169</v>
      </c>
      <c r="T16" s="59">
        <f t="shared" si="3"/>
        <v>10374</v>
      </c>
      <c r="U16" s="59">
        <f t="shared" si="3"/>
        <v>477</v>
      </c>
      <c r="V16" s="63">
        <f t="shared" si="20"/>
        <v>21.748427672955973</v>
      </c>
      <c r="W16" s="63">
        <f t="shared" si="21"/>
        <v>14.133514986376023</v>
      </c>
      <c r="X16" s="59">
        <f t="shared" si="52"/>
        <v>452</v>
      </c>
      <c r="Y16" s="59">
        <f t="shared" si="52"/>
        <v>282</v>
      </c>
      <c r="Z16" s="64">
        <f t="shared" si="52"/>
        <v>734</v>
      </c>
      <c r="AA16" s="61">
        <f>'[1]O 1'!F17</f>
        <v>3</v>
      </c>
      <c r="AB16" s="59">
        <f>'[1]O 1'!G17</f>
        <v>15</v>
      </c>
      <c r="AC16" s="62">
        <f t="shared" si="22"/>
        <v>124.33333333333333</v>
      </c>
      <c r="AD16" s="62">
        <f t="shared" si="5"/>
        <v>24.866666666666667</v>
      </c>
      <c r="AE16" s="59">
        <f>'[1]O 1'!J17</f>
        <v>202</v>
      </c>
      <c r="AF16" s="59">
        <f>'[1]O 1'!K17</f>
        <v>171</v>
      </c>
      <c r="AG16" s="59">
        <f>'[1]O 1'!L17</f>
        <v>373</v>
      </c>
      <c r="AH16" s="59">
        <f>'[1]O 1'!I17</f>
        <v>18</v>
      </c>
      <c r="AI16" s="63">
        <f t="shared" si="23"/>
        <v>20.722222222222221</v>
      </c>
      <c r="AJ16" s="63">
        <f t="shared" si="24"/>
        <v>13.321428571428571</v>
      </c>
      <c r="AK16" s="59">
        <f>'[1]O 1'!X17</f>
        <v>6</v>
      </c>
      <c r="AL16" s="59">
        <f>'[1]O 1'!Y17</f>
        <v>22</v>
      </c>
      <c r="AM16" s="65">
        <f>'[1]O 1'!Z17</f>
        <v>28</v>
      </c>
      <c r="AN16" s="61">
        <f>'[1]O 1'!F17+'[1]O 1'!F18+'[1]O 1'!F20</f>
        <v>14</v>
      </c>
      <c r="AO16" s="59">
        <f>'[1]O 1'!G17+'[1]O 1'!G18+'[1]O 1'!G20</f>
        <v>31</v>
      </c>
      <c r="AP16" s="62">
        <f t="shared" si="25"/>
        <v>54.214285714285715</v>
      </c>
      <c r="AQ16" s="62">
        <f t="shared" si="6"/>
        <v>24.483870967741936</v>
      </c>
      <c r="AR16" s="59">
        <f>'[1]O 1'!J17+'[1]O 1'!J18+'[1]O 1'!J20</f>
        <v>392</v>
      </c>
      <c r="AS16" s="59">
        <f>'[1]O 1'!K17+'[1]O 1'!K18+'[1]O 1'!K20</f>
        <v>367</v>
      </c>
      <c r="AT16" s="59">
        <f>'[1]O 1'!L17+'[1]O 1'!L18+'[1]O 1'!L20</f>
        <v>759</v>
      </c>
      <c r="AU16" s="59">
        <f>'[1]O 1'!I17+'[1]O 1'!I18+'[1]O 1'!I20</f>
        <v>39</v>
      </c>
      <c r="AV16" s="63">
        <f t="shared" si="26"/>
        <v>19.46153846153846</v>
      </c>
      <c r="AW16" s="63">
        <f t="shared" si="27"/>
        <v>16.5</v>
      </c>
      <c r="AX16" s="59">
        <f>'[1]O 1'!X17+'[1]O 1'!X18+'[1]O 1'!X20</f>
        <v>7</v>
      </c>
      <c r="AY16" s="59">
        <f>'[1]O 1'!Y17+'[1]O 1'!Y18+'[1]O 1'!Y20</f>
        <v>39</v>
      </c>
      <c r="AZ16" s="64">
        <f>'[1]O 1'!Z17+'[1]O 1'!Z18+'[1]O 1'!Z20</f>
        <v>46</v>
      </c>
      <c r="BA16" s="61">
        <f>[1]İ!E13</f>
        <v>11</v>
      </c>
      <c r="BB16" s="59">
        <f>[1]İ!F13</f>
        <v>171</v>
      </c>
      <c r="BC16" s="62">
        <f t="shared" si="28"/>
        <v>267.63636363636363</v>
      </c>
      <c r="BD16" s="62">
        <f t="shared" si="7"/>
        <v>17.216374269005847</v>
      </c>
      <c r="BE16" s="59">
        <f>[1]İ!Q13</f>
        <v>1516</v>
      </c>
      <c r="BF16" s="59">
        <f>[1]İ!R13</f>
        <v>1428</v>
      </c>
      <c r="BG16" s="59">
        <f>[1]İ!S13</f>
        <v>2944</v>
      </c>
      <c r="BH16" s="59">
        <f>[1]İ!P13</f>
        <v>147</v>
      </c>
      <c r="BI16" s="63">
        <f t="shared" si="29"/>
        <v>20.027210884353742</v>
      </c>
      <c r="BJ16" s="63">
        <f t="shared" si="30"/>
        <v>16.727272727272727</v>
      </c>
      <c r="BK16" s="59">
        <f>[1]İ!AO13</f>
        <v>105</v>
      </c>
      <c r="BL16" s="59">
        <f>[1]İ!AP13</f>
        <v>71</v>
      </c>
      <c r="BM16" s="64">
        <f>[1]İ!AQ13</f>
        <v>176</v>
      </c>
      <c r="BN16" s="61">
        <f>[1]O!F16</f>
        <v>10</v>
      </c>
      <c r="BO16" s="59">
        <f>[1]O!G16</f>
        <v>97</v>
      </c>
      <c r="BP16" s="62">
        <f t="shared" si="31"/>
        <v>289</v>
      </c>
      <c r="BQ16" s="62">
        <f t="shared" si="8"/>
        <v>29.793814432989691</v>
      </c>
      <c r="BR16" s="59">
        <f>[1]O!O16</f>
        <v>1485</v>
      </c>
      <c r="BS16" s="59">
        <f>[1]O!P16</f>
        <v>1405</v>
      </c>
      <c r="BT16" s="59">
        <f>[1]O!Q16</f>
        <v>2890</v>
      </c>
      <c r="BU16" s="59">
        <f>[1]O!N16</f>
        <v>125</v>
      </c>
      <c r="BV16" s="63">
        <f t="shared" si="32"/>
        <v>23.12</v>
      </c>
      <c r="BW16" s="63">
        <f t="shared" si="33"/>
        <v>14.236453201970443</v>
      </c>
      <c r="BX16" s="59">
        <f>[1]O!AP16</f>
        <v>126</v>
      </c>
      <c r="BY16" s="59">
        <f>[1]O!AQ16</f>
        <v>77</v>
      </c>
      <c r="BZ16" s="64">
        <f>[1]O!AR16</f>
        <v>203</v>
      </c>
      <c r="CA16" s="61">
        <f t="shared" si="53"/>
        <v>21</v>
      </c>
      <c r="CB16" s="59">
        <f t="shared" si="53"/>
        <v>268</v>
      </c>
      <c r="CC16" s="62">
        <f t="shared" si="34"/>
        <v>277.8095238095238</v>
      </c>
      <c r="CD16" s="62">
        <f t="shared" si="10"/>
        <v>21.768656716417912</v>
      </c>
      <c r="CE16" s="59">
        <f t="shared" si="35"/>
        <v>3001</v>
      </c>
      <c r="CF16" s="59">
        <f t="shared" si="35"/>
        <v>2833</v>
      </c>
      <c r="CG16" s="59">
        <f t="shared" si="35"/>
        <v>5834</v>
      </c>
      <c r="CH16" s="59">
        <f t="shared" si="35"/>
        <v>272</v>
      </c>
      <c r="CI16" s="63">
        <f t="shared" si="36"/>
        <v>21.448529411764707</v>
      </c>
      <c r="CJ16" s="63">
        <f t="shared" si="37"/>
        <v>15.393139841688654</v>
      </c>
      <c r="CK16" s="59">
        <f t="shared" si="54"/>
        <v>231</v>
      </c>
      <c r="CL16" s="59">
        <f t="shared" si="54"/>
        <v>148</v>
      </c>
      <c r="CM16" s="64">
        <f t="shared" si="11"/>
        <v>379</v>
      </c>
      <c r="CN16" s="61">
        <f>[1]L!F16</f>
        <v>12</v>
      </c>
      <c r="CO16" s="59">
        <f>[1]L!G16</f>
        <v>179</v>
      </c>
      <c r="CP16" s="62">
        <f t="shared" si="38"/>
        <v>315.08333333333331</v>
      </c>
      <c r="CQ16" s="62">
        <f t="shared" si="12"/>
        <v>21.122905027932962</v>
      </c>
      <c r="CR16" s="59">
        <f>[1]L!R16</f>
        <v>1812</v>
      </c>
      <c r="CS16" s="59">
        <f>[1]L!S16</f>
        <v>1969</v>
      </c>
      <c r="CT16" s="59">
        <f>[1]L!T16</f>
        <v>3781</v>
      </c>
      <c r="CU16" s="59">
        <f>[1]L!Q16</f>
        <v>166</v>
      </c>
      <c r="CV16" s="63">
        <f t="shared" si="39"/>
        <v>22.777108433734941</v>
      </c>
      <c r="CW16" s="63">
        <f t="shared" si="40"/>
        <v>11.562691131498472</v>
      </c>
      <c r="CX16" s="59">
        <f>[1]L!AS16</f>
        <v>215</v>
      </c>
      <c r="CY16" s="59">
        <f>[1]L!AT16</f>
        <v>112</v>
      </c>
      <c r="CZ16" s="64">
        <f>[1]L!AU16</f>
        <v>327</v>
      </c>
      <c r="DA16" s="61">
        <f>[1]L1!AM16</f>
        <v>4</v>
      </c>
      <c r="DB16" s="59">
        <f>[1]L1!AN16</f>
        <v>70</v>
      </c>
      <c r="DC16" s="62">
        <f t="shared" si="41"/>
        <v>419.25</v>
      </c>
      <c r="DD16" s="62">
        <f t="shared" si="13"/>
        <v>23.957142857142856</v>
      </c>
      <c r="DE16" s="59">
        <f>[1]L1!AQ16</f>
        <v>699</v>
      </c>
      <c r="DF16" s="59">
        <f>[1]L1!AR16</f>
        <v>978</v>
      </c>
      <c r="DG16" s="59">
        <f>[1]L1!AS16</f>
        <v>1677</v>
      </c>
      <c r="DH16" s="59">
        <f>[1]L1!AP16</f>
        <v>58</v>
      </c>
      <c r="DI16" s="63">
        <f t="shared" si="42"/>
        <v>28.913793103448278</v>
      </c>
      <c r="DJ16" s="63">
        <f t="shared" si="43"/>
        <v>15.245454545454546</v>
      </c>
      <c r="DK16" s="59">
        <f>[1]L1!AT16</f>
        <v>71</v>
      </c>
      <c r="DL16" s="59">
        <f>[1]L1!AU16</f>
        <v>39</v>
      </c>
      <c r="DM16" s="64">
        <f>[1]L1!AV16</f>
        <v>110</v>
      </c>
      <c r="DN16" s="61">
        <f t="shared" si="55"/>
        <v>8</v>
      </c>
      <c r="DO16" s="59">
        <f t="shared" si="55"/>
        <v>109</v>
      </c>
      <c r="DP16" s="62">
        <f t="shared" ref="DP16:DP19" si="58">IF(DN16&gt;0,DT16/DN16,0)</f>
        <v>263</v>
      </c>
      <c r="DQ16" s="62">
        <f t="shared" si="15"/>
        <v>19.302752293577981</v>
      </c>
      <c r="DR16" s="59">
        <f t="shared" si="56"/>
        <v>1113</v>
      </c>
      <c r="DS16" s="59">
        <f t="shared" si="56"/>
        <v>991</v>
      </c>
      <c r="DT16" s="59">
        <f t="shared" si="56"/>
        <v>2104</v>
      </c>
      <c r="DU16" s="59">
        <f t="shared" si="56"/>
        <v>108</v>
      </c>
      <c r="DV16" s="63">
        <f t="shared" ref="DV16:DV19" si="59">IF(DU16&gt;0,DT16/DU16,0)</f>
        <v>19.481481481481481</v>
      </c>
      <c r="DW16" s="63">
        <f t="shared" ref="DW16:DW19" si="60">IF(DZ16&gt;0,DT16/DZ16,0)</f>
        <v>9.6958525345622117</v>
      </c>
      <c r="DX16" s="59">
        <f t="shared" si="57"/>
        <v>144</v>
      </c>
      <c r="DY16" s="59">
        <f t="shared" si="57"/>
        <v>73</v>
      </c>
      <c r="DZ16" s="64">
        <f t="shared" si="57"/>
        <v>217</v>
      </c>
      <c r="EA16" s="1"/>
    </row>
    <row r="17" spans="1:143" ht="13.5" customHeight="1" x14ac:dyDescent="0.25">
      <c r="A17" s="1"/>
      <c r="B17" s="57" t="s">
        <v>37</v>
      </c>
      <c r="C17" s="58" t="s">
        <v>35</v>
      </c>
      <c r="D17" s="59">
        <f t="shared" si="0"/>
        <v>99</v>
      </c>
      <c r="E17" s="59"/>
      <c r="F17" s="59">
        <f t="shared" si="1"/>
        <v>582</v>
      </c>
      <c r="G17" s="78"/>
      <c r="H17" s="78"/>
      <c r="I17" s="78"/>
      <c r="J17" s="78"/>
      <c r="K17" s="78"/>
      <c r="L17" s="78"/>
      <c r="M17" s="22"/>
      <c r="N17" s="61">
        <f t="shared" si="51"/>
        <v>99</v>
      </c>
      <c r="O17" s="59">
        <f t="shared" si="51"/>
        <v>453</v>
      </c>
      <c r="P17" s="62">
        <f t="shared" si="18"/>
        <v>75.646464646464651</v>
      </c>
      <c r="Q17" s="62">
        <f t="shared" si="19"/>
        <v>16.532008830022075</v>
      </c>
      <c r="R17" s="59">
        <f t="shared" si="3"/>
        <v>3840</v>
      </c>
      <c r="S17" s="59">
        <f t="shared" si="3"/>
        <v>3649</v>
      </c>
      <c r="T17" s="59">
        <f t="shared" si="3"/>
        <v>7489</v>
      </c>
      <c r="U17" s="59">
        <f t="shared" si="3"/>
        <v>541</v>
      </c>
      <c r="V17" s="63">
        <f t="shared" si="20"/>
        <v>13.842883548983364</v>
      </c>
      <c r="W17" s="63">
        <f t="shared" si="21"/>
        <v>12.867697594501719</v>
      </c>
      <c r="X17" s="59">
        <f t="shared" si="52"/>
        <v>352</v>
      </c>
      <c r="Y17" s="59">
        <f t="shared" si="52"/>
        <v>230</v>
      </c>
      <c r="Z17" s="64">
        <f t="shared" si="52"/>
        <v>582</v>
      </c>
      <c r="AA17" s="61">
        <f>'[1]O 1'!F22</f>
        <v>1</v>
      </c>
      <c r="AB17" s="59">
        <f>'[1]O 1'!G22</f>
        <v>3</v>
      </c>
      <c r="AC17" s="62">
        <f t="shared" si="22"/>
        <v>52</v>
      </c>
      <c r="AD17" s="62">
        <f t="shared" si="5"/>
        <v>17.333333333333332</v>
      </c>
      <c r="AE17" s="59">
        <f>'[1]O 1'!J22</f>
        <v>22</v>
      </c>
      <c r="AF17" s="59">
        <f>'[1]O 1'!K22</f>
        <v>30</v>
      </c>
      <c r="AG17" s="59">
        <f>'[1]O 1'!L22</f>
        <v>52</v>
      </c>
      <c r="AH17" s="59">
        <f>'[1]O 1'!I22</f>
        <v>3</v>
      </c>
      <c r="AI17" s="63">
        <f t="shared" si="23"/>
        <v>17.333333333333332</v>
      </c>
      <c r="AJ17" s="63">
        <f t="shared" si="24"/>
        <v>13</v>
      </c>
      <c r="AK17" s="59">
        <f>'[1]O 1'!X22</f>
        <v>2</v>
      </c>
      <c r="AL17" s="59">
        <f>'[1]O 1'!Y22</f>
        <v>2</v>
      </c>
      <c r="AM17" s="65">
        <f>'[1]O 1'!Z22</f>
        <v>4</v>
      </c>
      <c r="AN17" s="61">
        <f>'[1]O 1'!F24</f>
        <v>44</v>
      </c>
      <c r="AO17" s="59">
        <f>'[1]O 1'!G24</f>
        <v>48</v>
      </c>
      <c r="AP17" s="62">
        <f t="shared" si="25"/>
        <v>15.181818181818182</v>
      </c>
      <c r="AQ17" s="62">
        <f t="shared" si="6"/>
        <v>13.916666666666666</v>
      </c>
      <c r="AR17" s="59">
        <f>'[1]O 1'!J24</f>
        <v>338</v>
      </c>
      <c r="AS17" s="59">
        <f>'[1]O 1'!K24</f>
        <v>330</v>
      </c>
      <c r="AT17" s="59">
        <f>'[1]O 1'!L24</f>
        <v>668</v>
      </c>
      <c r="AU17" s="59">
        <f>'[1]O 1'!I24</f>
        <v>50</v>
      </c>
      <c r="AV17" s="63">
        <f t="shared" si="26"/>
        <v>13.36</v>
      </c>
      <c r="AW17" s="63">
        <f t="shared" si="27"/>
        <v>23.03448275862069</v>
      </c>
      <c r="AX17" s="59">
        <f>'[1]O 1'!X24</f>
        <v>10</v>
      </c>
      <c r="AY17" s="59">
        <f>'[1]O 1'!Y24</f>
        <v>19</v>
      </c>
      <c r="AZ17" s="64">
        <f>'[1]O 1'!Z24</f>
        <v>29</v>
      </c>
      <c r="BA17" s="61">
        <f>[1]İ!E14</f>
        <v>68</v>
      </c>
      <c r="BB17" s="59">
        <f>[1]İ!F14</f>
        <v>219</v>
      </c>
      <c r="BC17" s="62">
        <f t="shared" si="28"/>
        <v>40.25</v>
      </c>
      <c r="BD17" s="62">
        <f t="shared" si="7"/>
        <v>12.497716894977168</v>
      </c>
      <c r="BE17" s="59">
        <f>[1]İ!Q14</f>
        <v>1425</v>
      </c>
      <c r="BF17" s="59">
        <f>[1]İ!R14</f>
        <v>1312</v>
      </c>
      <c r="BG17" s="59">
        <f>[1]İ!S14</f>
        <v>2737</v>
      </c>
      <c r="BH17" s="59">
        <f>[1]İ!P14</f>
        <v>288</v>
      </c>
      <c r="BI17" s="63">
        <f t="shared" si="29"/>
        <v>9.5034722222222214</v>
      </c>
      <c r="BJ17" s="63">
        <f t="shared" si="30"/>
        <v>12.849765258215962</v>
      </c>
      <c r="BK17" s="59">
        <f>[1]İ!AO14</f>
        <v>136</v>
      </c>
      <c r="BL17" s="59">
        <f>[1]İ!AP14</f>
        <v>77</v>
      </c>
      <c r="BM17" s="64">
        <f>[1]İ!AQ14</f>
        <v>213</v>
      </c>
      <c r="BN17" s="61">
        <f>[1]O!F17</f>
        <v>24</v>
      </c>
      <c r="BO17" s="59">
        <f>[1]O!G17</f>
        <v>179</v>
      </c>
      <c r="BP17" s="62">
        <f t="shared" si="31"/>
        <v>135.33333333333334</v>
      </c>
      <c r="BQ17" s="62">
        <f t="shared" si="8"/>
        <v>18.145251396648046</v>
      </c>
      <c r="BR17" s="59">
        <f>[1]O!O17</f>
        <v>1622</v>
      </c>
      <c r="BS17" s="59">
        <f>[1]O!P17</f>
        <v>1626</v>
      </c>
      <c r="BT17" s="59">
        <f>[1]O!Q17</f>
        <v>3248</v>
      </c>
      <c r="BU17" s="59">
        <f>[1]O!N17</f>
        <v>156</v>
      </c>
      <c r="BV17" s="63">
        <f t="shared" si="32"/>
        <v>20.820512820512821</v>
      </c>
      <c r="BW17" s="63">
        <f t="shared" si="33"/>
        <v>11.810909090909091</v>
      </c>
      <c r="BX17" s="59">
        <f>[1]O!AP17</f>
        <v>161</v>
      </c>
      <c r="BY17" s="59">
        <f>[1]O!AQ17</f>
        <v>114</v>
      </c>
      <c r="BZ17" s="64">
        <f>[1]O!AR17</f>
        <v>275</v>
      </c>
      <c r="CA17" s="61">
        <f t="shared" si="53"/>
        <v>92</v>
      </c>
      <c r="CB17" s="59">
        <f t="shared" si="53"/>
        <v>398</v>
      </c>
      <c r="CC17" s="62">
        <f t="shared" si="34"/>
        <v>65.054347826086953</v>
      </c>
      <c r="CD17" s="62">
        <f t="shared" si="10"/>
        <v>15.037688442211055</v>
      </c>
      <c r="CE17" s="59">
        <f t="shared" si="35"/>
        <v>3047</v>
      </c>
      <c r="CF17" s="59">
        <f t="shared" si="35"/>
        <v>2938</v>
      </c>
      <c r="CG17" s="59">
        <f t="shared" si="35"/>
        <v>5985</v>
      </c>
      <c r="CH17" s="59">
        <f t="shared" si="35"/>
        <v>444</v>
      </c>
      <c r="CI17" s="63">
        <f t="shared" si="36"/>
        <v>13.47972972972973</v>
      </c>
      <c r="CJ17" s="63">
        <f t="shared" si="37"/>
        <v>12.264344262295081</v>
      </c>
      <c r="CK17" s="59">
        <f t="shared" si="54"/>
        <v>297</v>
      </c>
      <c r="CL17" s="59">
        <f t="shared" si="54"/>
        <v>191</v>
      </c>
      <c r="CM17" s="64">
        <f t="shared" si="11"/>
        <v>488</v>
      </c>
      <c r="CN17" s="61">
        <f>[1]L!F17</f>
        <v>6</v>
      </c>
      <c r="CO17" s="59">
        <f>[1]L!G17</f>
        <v>52</v>
      </c>
      <c r="CP17" s="62">
        <f t="shared" si="38"/>
        <v>139.33333333333334</v>
      </c>
      <c r="CQ17" s="62">
        <f t="shared" si="12"/>
        <v>16.076923076923077</v>
      </c>
      <c r="CR17" s="59">
        <f>[1]L!R17</f>
        <v>455</v>
      </c>
      <c r="CS17" s="59">
        <f>[1]L!S17</f>
        <v>381</v>
      </c>
      <c r="CT17" s="59">
        <f>[1]L!T17</f>
        <v>836</v>
      </c>
      <c r="CU17" s="59">
        <f>[1]L!Q17</f>
        <v>47</v>
      </c>
      <c r="CV17" s="63">
        <f t="shared" si="39"/>
        <v>17.787234042553191</v>
      </c>
      <c r="CW17" s="63">
        <f t="shared" si="40"/>
        <v>9.2888888888888896</v>
      </c>
      <c r="CX17" s="59">
        <f>[1]L!AS17</f>
        <v>53</v>
      </c>
      <c r="CY17" s="59">
        <f>[1]L!AT17</f>
        <v>37</v>
      </c>
      <c r="CZ17" s="64">
        <f>[1]L!AU17</f>
        <v>90</v>
      </c>
      <c r="DA17" s="61">
        <f>[1]L1!AM17</f>
        <v>0</v>
      </c>
      <c r="DB17" s="59">
        <f>[1]L1!AN17</f>
        <v>0</v>
      </c>
      <c r="DC17" s="62">
        <f t="shared" si="41"/>
        <v>0</v>
      </c>
      <c r="DD17" s="62">
        <f t="shared" si="13"/>
        <v>0</v>
      </c>
      <c r="DE17" s="59">
        <f>[1]L1!AQ17</f>
        <v>0</v>
      </c>
      <c r="DF17" s="59">
        <f>[1]L1!AR17</f>
        <v>0</v>
      </c>
      <c r="DG17" s="59">
        <f>[1]L1!AS17</f>
        <v>0</v>
      </c>
      <c r="DH17" s="59">
        <f>[1]L1!AP17</f>
        <v>0</v>
      </c>
      <c r="DI17" s="63">
        <f t="shared" si="42"/>
        <v>0</v>
      </c>
      <c r="DJ17" s="63">
        <f t="shared" si="43"/>
        <v>0</v>
      </c>
      <c r="DK17" s="59">
        <f>[1]L1!AT17</f>
        <v>0</v>
      </c>
      <c r="DL17" s="59">
        <f>[1]L1!AU17</f>
        <v>0</v>
      </c>
      <c r="DM17" s="64">
        <f>[1]L1!AV17</f>
        <v>0</v>
      </c>
      <c r="DN17" s="61">
        <f t="shared" si="55"/>
        <v>6</v>
      </c>
      <c r="DO17" s="59">
        <f t="shared" si="55"/>
        <v>52</v>
      </c>
      <c r="DP17" s="62">
        <f t="shared" si="58"/>
        <v>139.33333333333334</v>
      </c>
      <c r="DQ17" s="62">
        <f t="shared" si="15"/>
        <v>16.076923076923077</v>
      </c>
      <c r="DR17" s="59">
        <f t="shared" si="56"/>
        <v>455</v>
      </c>
      <c r="DS17" s="59">
        <f t="shared" si="56"/>
        <v>381</v>
      </c>
      <c r="DT17" s="59">
        <f t="shared" si="56"/>
        <v>836</v>
      </c>
      <c r="DU17" s="59">
        <f t="shared" si="56"/>
        <v>47</v>
      </c>
      <c r="DV17" s="63">
        <f t="shared" si="59"/>
        <v>17.787234042553191</v>
      </c>
      <c r="DW17" s="63">
        <f t="shared" si="60"/>
        <v>9.2888888888888896</v>
      </c>
      <c r="DX17" s="59">
        <f t="shared" si="57"/>
        <v>53</v>
      </c>
      <c r="DY17" s="59">
        <f t="shared" si="57"/>
        <v>37</v>
      </c>
      <c r="DZ17" s="64">
        <f t="shared" si="57"/>
        <v>90</v>
      </c>
      <c r="EA17" s="1"/>
    </row>
    <row r="18" spans="1:143" ht="13.5" customHeight="1" x14ac:dyDescent="0.25">
      <c r="A18" s="1"/>
      <c r="B18" s="57" t="s">
        <v>37</v>
      </c>
      <c r="C18" s="58" t="s">
        <v>36</v>
      </c>
      <c r="D18" s="59"/>
      <c r="E18" s="59"/>
      <c r="F18" s="59"/>
      <c r="G18" s="78"/>
      <c r="H18" s="78"/>
      <c r="I18" s="78"/>
      <c r="J18" s="78"/>
      <c r="K18" s="78"/>
      <c r="L18" s="78"/>
      <c r="M18" s="22"/>
      <c r="N18" s="61">
        <f>SUM(N16:N17)</f>
        <v>135</v>
      </c>
      <c r="O18" s="59">
        <f>SUM(O16:O17)</f>
        <v>915</v>
      </c>
      <c r="P18" s="62">
        <f>IF(N18&gt;0,T18/N18,0)</f>
        <v>132.31851851851852</v>
      </c>
      <c r="Q18" s="62">
        <f>IF(O18&gt;0,T18/O18,0)</f>
        <v>19.522404371584699</v>
      </c>
      <c r="R18" s="59">
        <f>SUM(R16:R17)</f>
        <v>9045</v>
      </c>
      <c r="S18" s="59">
        <f>SUM(S16:S17)</f>
        <v>8818</v>
      </c>
      <c r="T18" s="59">
        <f>SUM(T16:T17)</f>
        <v>17863</v>
      </c>
      <c r="U18" s="59">
        <f>SUM(U16:U17)</f>
        <v>1018</v>
      </c>
      <c r="V18" s="63">
        <f>IF(U18&gt;0,T18/U18,0)</f>
        <v>17.547151277013754</v>
      </c>
      <c r="W18" s="63">
        <f>IF(Z18&gt;0,T18/Z18,0)</f>
        <v>13.573708206686931</v>
      </c>
      <c r="X18" s="59">
        <f>SUM(X16:X17)</f>
        <v>804</v>
      </c>
      <c r="Y18" s="59">
        <f>SUM(Y16:Y17)</f>
        <v>512</v>
      </c>
      <c r="Z18" s="64">
        <f>SUM(Z16:Z17)</f>
        <v>1316</v>
      </c>
      <c r="AA18" s="61">
        <f>SUM(AA16:AA17)</f>
        <v>4</v>
      </c>
      <c r="AB18" s="59">
        <f>SUM(AB16:AB17)</f>
        <v>18</v>
      </c>
      <c r="AC18" s="62">
        <f>IF(AA18&gt;0,AG18/AA18,0)</f>
        <v>106.25</v>
      </c>
      <c r="AD18" s="62">
        <f>IF(AB18&gt;0,AG18/AB18,0)</f>
        <v>23.611111111111111</v>
      </c>
      <c r="AE18" s="59">
        <f>SUM(AE16:AE17)</f>
        <v>224</v>
      </c>
      <c r="AF18" s="59">
        <f>SUM(AF16:AF17)</f>
        <v>201</v>
      </c>
      <c r="AG18" s="59">
        <f>SUM(AG16:AG17)</f>
        <v>425</v>
      </c>
      <c r="AH18" s="59">
        <f>SUM(AH16:AH17)</f>
        <v>21</v>
      </c>
      <c r="AI18" s="63">
        <f>IF(AH18&gt;0,AG18/AH18,0)</f>
        <v>20.238095238095237</v>
      </c>
      <c r="AJ18" s="63">
        <f>IF(AM18&gt;0,AG18/AM18,0)</f>
        <v>13.28125</v>
      </c>
      <c r="AK18" s="59">
        <f>SUM(AK16:AK17)</f>
        <v>8</v>
      </c>
      <c r="AL18" s="59">
        <f>SUM(AL16:AL17)</f>
        <v>24</v>
      </c>
      <c r="AM18" s="65">
        <f>SUM(AM16:AM17)</f>
        <v>32</v>
      </c>
      <c r="AN18" s="61">
        <f>SUM(AN16:AN17)</f>
        <v>58</v>
      </c>
      <c r="AO18" s="59">
        <f>SUM(AO16:AO17)</f>
        <v>79</v>
      </c>
      <c r="AP18" s="62">
        <f>IF(AN18&gt;0,AT18/AN18,0)</f>
        <v>24.603448275862068</v>
      </c>
      <c r="AQ18" s="62">
        <f>IF(AO18&gt;0,AT18/AO18,0)</f>
        <v>18.063291139240505</v>
      </c>
      <c r="AR18" s="59">
        <f>SUM(AR16:AR17)</f>
        <v>730</v>
      </c>
      <c r="AS18" s="59">
        <f>SUM(AS16:AS17)</f>
        <v>697</v>
      </c>
      <c r="AT18" s="59">
        <f>SUM(AT16:AT17)</f>
        <v>1427</v>
      </c>
      <c r="AU18" s="59">
        <f>SUM(AU16:AU17)</f>
        <v>89</v>
      </c>
      <c r="AV18" s="63">
        <f>IF(AU18&gt;0,AT18/AU18,0)</f>
        <v>16.033707865168541</v>
      </c>
      <c r="AW18" s="63">
        <f>IF(AZ18&gt;0,AT18/AZ18,0)</f>
        <v>19.026666666666667</v>
      </c>
      <c r="AX18" s="59">
        <f>SUM(AX16:AX17)</f>
        <v>17</v>
      </c>
      <c r="AY18" s="59">
        <f>SUM(AY16:AY17)</f>
        <v>58</v>
      </c>
      <c r="AZ18" s="64">
        <f>SUM(AZ16:AZ17)</f>
        <v>75</v>
      </c>
      <c r="BA18" s="61">
        <f>SUM(BA16:BA17)</f>
        <v>79</v>
      </c>
      <c r="BB18" s="59">
        <f>SUM(BB16:BB17)</f>
        <v>390</v>
      </c>
      <c r="BC18" s="62">
        <f t="shared" si="28"/>
        <v>71.911392405063296</v>
      </c>
      <c r="BD18" s="62">
        <f t="shared" si="7"/>
        <v>14.566666666666666</v>
      </c>
      <c r="BE18" s="59">
        <f>SUM(BE16:BE17)</f>
        <v>2941</v>
      </c>
      <c r="BF18" s="59">
        <f>SUM(BF16:BF17)</f>
        <v>2740</v>
      </c>
      <c r="BG18" s="59">
        <f>SUM(BG16:BG17)</f>
        <v>5681</v>
      </c>
      <c r="BH18" s="59">
        <f>SUM(BH16:BH17)</f>
        <v>435</v>
      </c>
      <c r="BI18" s="63">
        <f t="shared" si="29"/>
        <v>13.059770114942529</v>
      </c>
      <c r="BJ18" s="63">
        <f t="shared" si="30"/>
        <v>14.604113110539846</v>
      </c>
      <c r="BK18" s="59">
        <f>SUM(BK16:BK17)</f>
        <v>241</v>
      </c>
      <c r="BL18" s="59">
        <f>SUM(BL16:BL17)</f>
        <v>148</v>
      </c>
      <c r="BM18" s="64">
        <f>SUM(BM16:BM17)</f>
        <v>389</v>
      </c>
      <c r="BN18" s="61">
        <f>SUM(BN16:BN17)</f>
        <v>34</v>
      </c>
      <c r="BO18" s="59">
        <f>SUM(BO16:BO17)</f>
        <v>276</v>
      </c>
      <c r="BP18" s="62">
        <f>IF(BN18&gt;0,BT18/BN18,0)</f>
        <v>180.52941176470588</v>
      </c>
      <c r="BQ18" s="62">
        <f>IF(BO18&gt;0,BT18/BO18,0)</f>
        <v>22.239130434782609</v>
      </c>
      <c r="BR18" s="59">
        <f>SUM(BR16:BR17)</f>
        <v>3107</v>
      </c>
      <c r="BS18" s="59">
        <f>SUM(BS16:BS17)</f>
        <v>3031</v>
      </c>
      <c r="BT18" s="59">
        <f>SUM(BT16:BT17)</f>
        <v>6138</v>
      </c>
      <c r="BU18" s="59">
        <f>SUM(BU16:BU17)</f>
        <v>281</v>
      </c>
      <c r="BV18" s="63">
        <f>IF(BU18&gt;0,BT18/BU18,0)</f>
        <v>21.843416370106763</v>
      </c>
      <c r="BW18" s="63">
        <f>IF(BZ18&gt;0,BT18/BZ18,0)</f>
        <v>12.841004184100418</v>
      </c>
      <c r="BX18" s="59">
        <f>SUM(BX16:BX17)</f>
        <v>287</v>
      </c>
      <c r="BY18" s="59">
        <f>SUM(BY16:BY17)</f>
        <v>191</v>
      </c>
      <c r="BZ18" s="64">
        <f>SUM(BZ16:BZ17)</f>
        <v>478</v>
      </c>
      <c r="CA18" s="61">
        <f>SUM(CA16:CA17)</f>
        <v>113</v>
      </c>
      <c r="CB18" s="59">
        <f>SUM(CB16:CB17)</f>
        <v>666</v>
      </c>
      <c r="CC18" s="62">
        <f>IF(CA18&gt;0,CG18/CA18,0)</f>
        <v>104.59292035398231</v>
      </c>
      <c r="CD18" s="62">
        <f>IF(CB18&gt;0,CG18/CB18,0)</f>
        <v>17.746246246246248</v>
      </c>
      <c r="CE18" s="59">
        <f>SUM(CE16:CE17)</f>
        <v>6048</v>
      </c>
      <c r="CF18" s="59">
        <f>SUM(CF16:CF17)</f>
        <v>5771</v>
      </c>
      <c r="CG18" s="59">
        <f>SUM(CG16:CG17)</f>
        <v>11819</v>
      </c>
      <c r="CH18" s="59">
        <f>SUM(CH16:CH17)</f>
        <v>716</v>
      </c>
      <c r="CI18" s="63">
        <f>IF(CH18&gt;0,CG18/CH18,0)</f>
        <v>16.506983240223462</v>
      </c>
      <c r="CJ18" s="63">
        <f>IF(CM18&gt;0,CG18/CM18,0)</f>
        <v>13.632064590542099</v>
      </c>
      <c r="CK18" s="59">
        <f>SUM(CK16:CK17)</f>
        <v>528</v>
      </c>
      <c r="CL18" s="59">
        <f>SUM(CL16:CL17)</f>
        <v>339</v>
      </c>
      <c r="CM18" s="64">
        <f>SUM(CM16:CM17)</f>
        <v>867</v>
      </c>
      <c r="CN18" s="61">
        <f>SUM(CN16:CN17)</f>
        <v>18</v>
      </c>
      <c r="CO18" s="59">
        <f>SUM(CO16:CO17)</f>
        <v>231</v>
      </c>
      <c r="CP18" s="62">
        <f>IF(CN18&gt;0,CT18/CN18,0)</f>
        <v>256.5</v>
      </c>
      <c r="CQ18" s="62">
        <f>IF(CO18&gt;0,CT18/CO18,0)</f>
        <v>19.987012987012989</v>
      </c>
      <c r="CR18" s="59">
        <f>SUM(CR16:CR17)</f>
        <v>2267</v>
      </c>
      <c r="CS18" s="59">
        <f>SUM(CS16:CS17)</f>
        <v>2350</v>
      </c>
      <c r="CT18" s="59">
        <f>SUM(CT16:CT17)</f>
        <v>4617</v>
      </c>
      <c r="CU18" s="59">
        <f>SUM(CU16:CU17)</f>
        <v>213</v>
      </c>
      <c r="CV18" s="63">
        <f>IF(CU18&gt;0,CT18/CU18,0)</f>
        <v>21.676056338028168</v>
      </c>
      <c r="CW18" s="63">
        <f>IF(CZ18&gt;0,CT18/CZ18,0)</f>
        <v>11.071942446043165</v>
      </c>
      <c r="CX18" s="59">
        <f>SUM(CX16:CX17)</f>
        <v>268</v>
      </c>
      <c r="CY18" s="59">
        <f>SUM(CY16:CY17)</f>
        <v>149</v>
      </c>
      <c r="CZ18" s="64">
        <f>SUM(CZ16:CZ17)</f>
        <v>417</v>
      </c>
      <c r="DA18" s="61">
        <f>SUM(DA16:DA17)</f>
        <v>4</v>
      </c>
      <c r="DB18" s="59">
        <f>SUM(DB16:DB17)</f>
        <v>70</v>
      </c>
      <c r="DC18" s="62">
        <f>IF(DA18&gt;0,DG18/DA18,0)</f>
        <v>419.25</v>
      </c>
      <c r="DD18" s="62">
        <f>IF(DB18&gt;0,DG18/DB18,0)</f>
        <v>23.957142857142856</v>
      </c>
      <c r="DE18" s="59">
        <f>SUM(DE16:DE17)</f>
        <v>699</v>
      </c>
      <c r="DF18" s="59">
        <f>SUM(DF16:DF17)</f>
        <v>978</v>
      </c>
      <c r="DG18" s="59">
        <f>SUM(DG16:DG17)</f>
        <v>1677</v>
      </c>
      <c r="DH18" s="59">
        <f>SUM(DH16:DH17)</f>
        <v>58</v>
      </c>
      <c r="DI18" s="63">
        <f>IF(DH18&gt;0,DG18/DH18,0)</f>
        <v>28.913793103448278</v>
      </c>
      <c r="DJ18" s="63">
        <f>IF(DM18&gt;0,DG18/DM18,0)</f>
        <v>15.245454545454546</v>
      </c>
      <c r="DK18" s="59">
        <f>SUM(DK16:DK17)</f>
        <v>71</v>
      </c>
      <c r="DL18" s="59">
        <f>SUM(DL16:DL17)</f>
        <v>39</v>
      </c>
      <c r="DM18" s="64">
        <f>SUM(DM16:DM17)</f>
        <v>110</v>
      </c>
      <c r="DN18" s="61">
        <f>SUM(DN16:DN17)</f>
        <v>14</v>
      </c>
      <c r="DO18" s="59">
        <f>SUM(DO16:DO17)</f>
        <v>161</v>
      </c>
      <c r="DP18" s="62">
        <f t="shared" si="58"/>
        <v>210</v>
      </c>
      <c r="DQ18" s="62">
        <f t="shared" si="15"/>
        <v>18.260869565217391</v>
      </c>
      <c r="DR18" s="59">
        <f>SUM(DR16:DR17)</f>
        <v>1568</v>
      </c>
      <c r="DS18" s="59">
        <f>SUM(DS16:DS17)</f>
        <v>1372</v>
      </c>
      <c r="DT18" s="59">
        <f>SUM(DT16:DT17)</f>
        <v>2940</v>
      </c>
      <c r="DU18" s="59">
        <f>SUM(DU16:DU17)</f>
        <v>155</v>
      </c>
      <c r="DV18" s="63">
        <f t="shared" si="59"/>
        <v>18.967741935483872</v>
      </c>
      <c r="DW18" s="63">
        <f t="shared" si="60"/>
        <v>9.576547231270359</v>
      </c>
      <c r="DX18" s="59">
        <f>SUM(DX16:DX17)</f>
        <v>197</v>
      </c>
      <c r="DY18" s="59">
        <f>SUM(DY16:DY17)</f>
        <v>110</v>
      </c>
      <c r="DZ18" s="64">
        <f>SUM(DZ16:DZ17)</f>
        <v>307</v>
      </c>
      <c r="EA18" s="1"/>
    </row>
    <row r="19" spans="1:143" ht="13.5" customHeight="1" thickBot="1" x14ac:dyDescent="0.3">
      <c r="A19" s="1"/>
      <c r="B19" s="67" t="s">
        <v>37</v>
      </c>
      <c r="C19" s="68" t="s">
        <v>17</v>
      </c>
      <c r="D19" s="69">
        <f t="shared" si="0"/>
        <v>142</v>
      </c>
      <c r="E19" s="69"/>
      <c r="F19" s="69">
        <f t="shared" si="1"/>
        <v>1387</v>
      </c>
      <c r="G19" s="69"/>
      <c r="H19" s="69"/>
      <c r="I19" s="69"/>
      <c r="J19" s="69">
        <f>J16</f>
        <v>3</v>
      </c>
      <c r="K19" s="69">
        <f>K16</f>
        <v>2</v>
      </c>
      <c r="L19" s="69">
        <f>L16</f>
        <v>21</v>
      </c>
      <c r="M19" s="70"/>
      <c r="N19" s="71">
        <f>N15+N16+N17</f>
        <v>139</v>
      </c>
      <c r="O19" s="69">
        <f>O15+O16+O17</f>
        <v>949</v>
      </c>
      <c r="P19" s="72">
        <f>IF(N19&gt;0,T19/N19,0)</f>
        <v>130.65467625899279</v>
      </c>
      <c r="Q19" s="72">
        <f>IF(O19&gt;0,T19/O19,0)</f>
        <v>19.136986301369863</v>
      </c>
      <c r="R19" s="69">
        <f>R15+R16+R17</f>
        <v>9210</v>
      </c>
      <c r="S19" s="69">
        <f>S15+S16+S17</f>
        <v>8951</v>
      </c>
      <c r="T19" s="69">
        <f>T15+T16+T17</f>
        <v>18161</v>
      </c>
      <c r="U19" s="69">
        <f>U15+U16+U17</f>
        <v>1037</v>
      </c>
      <c r="V19" s="73">
        <f>IF(U19&gt;0,T19/U19,0)</f>
        <v>17.513018322082932</v>
      </c>
      <c r="W19" s="73">
        <f>IF(Z19&gt;0,T19/Z19,0)</f>
        <v>13.295021961932649</v>
      </c>
      <c r="X19" s="69">
        <f>X15+X16+X17</f>
        <v>833</v>
      </c>
      <c r="Y19" s="69">
        <f>Y15+Y16+Y17</f>
        <v>533</v>
      </c>
      <c r="Z19" s="74">
        <f>Z15+Z16+Z17</f>
        <v>1366</v>
      </c>
      <c r="AA19" s="71">
        <f>AA15+AA16+AA17</f>
        <v>5</v>
      </c>
      <c r="AB19" s="69">
        <f>AB15+AB16+AB17</f>
        <v>24</v>
      </c>
      <c r="AC19" s="72">
        <f>IF(AA19&gt;0,AG19/AA19,0)</f>
        <v>89.4</v>
      </c>
      <c r="AD19" s="72">
        <f>IF(AB19&gt;0,AG19/AB19,0)</f>
        <v>18.625</v>
      </c>
      <c r="AE19" s="69">
        <f>AE15+AE16+AE17</f>
        <v>236</v>
      </c>
      <c r="AF19" s="69">
        <f>AF15+AF16+AF17</f>
        <v>211</v>
      </c>
      <c r="AG19" s="69">
        <f>AG15+AG16+AG17</f>
        <v>447</v>
      </c>
      <c r="AH19" s="69">
        <f>AH15+AH16+AH17</f>
        <v>23</v>
      </c>
      <c r="AI19" s="73">
        <f>IF(AH19&gt;0,AG19/AH19,0)</f>
        <v>19.434782608695652</v>
      </c>
      <c r="AJ19" s="73">
        <f>IF(AM19&gt;0,AG19/AM19,0)</f>
        <v>13.147058823529411</v>
      </c>
      <c r="AK19" s="69">
        <f>AK15+AK16+AK17</f>
        <v>8</v>
      </c>
      <c r="AL19" s="69">
        <f>AL15+AL16+AL17</f>
        <v>26</v>
      </c>
      <c r="AM19" s="75">
        <f>AM15+AM16+AM17</f>
        <v>34</v>
      </c>
      <c r="AN19" s="71">
        <f>AN15+AN16+AN17</f>
        <v>59</v>
      </c>
      <c r="AO19" s="69">
        <f>AO15+AO16+AO17</f>
        <v>85</v>
      </c>
      <c r="AP19" s="72">
        <f>IF(AN19&gt;0,AT19/AN19,0)</f>
        <v>24.559322033898304</v>
      </c>
      <c r="AQ19" s="72">
        <f>IF(AO19&gt;0,AT19/AO19,0)</f>
        <v>17.047058823529412</v>
      </c>
      <c r="AR19" s="69">
        <f>AR15+AR16+AR17</f>
        <v>742</v>
      </c>
      <c r="AS19" s="69">
        <f>AS15+AS16+AS17</f>
        <v>707</v>
      </c>
      <c r="AT19" s="69">
        <f>AT15+AT16+AT17</f>
        <v>1449</v>
      </c>
      <c r="AU19" s="69">
        <f>AU15+AU16+AU17</f>
        <v>91</v>
      </c>
      <c r="AV19" s="73">
        <f>IF(AU19&gt;0,AT19/AU19,0)</f>
        <v>15.923076923076923</v>
      </c>
      <c r="AW19" s="73">
        <f>IF(AZ19&gt;0,AT19/AZ19,0)</f>
        <v>18.818181818181817</v>
      </c>
      <c r="AX19" s="69">
        <f>AX15+AX16+AX17</f>
        <v>17</v>
      </c>
      <c r="AY19" s="69">
        <f>AY15+AY16+AY17</f>
        <v>60</v>
      </c>
      <c r="AZ19" s="74">
        <f>AZ15+AZ16+AZ17</f>
        <v>77</v>
      </c>
      <c r="BA19" s="71">
        <f>BA15+BA16+BA17</f>
        <v>79</v>
      </c>
      <c r="BB19" s="69">
        <f>BB15+BB16+BB17</f>
        <v>390</v>
      </c>
      <c r="BC19" s="72">
        <f t="shared" si="28"/>
        <v>71.911392405063296</v>
      </c>
      <c r="BD19" s="72">
        <f t="shared" si="7"/>
        <v>14.566666666666666</v>
      </c>
      <c r="BE19" s="69">
        <f>BE15+BE16+BE17</f>
        <v>2941</v>
      </c>
      <c r="BF19" s="69">
        <f>BF15+BF16+BF17</f>
        <v>2740</v>
      </c>
      <c r="BG19" s="69">
        <f>BG15+BG16+BG17</f>
        <v>5681</v>
      </c>
      <c r="BH19" s="69">
        <f>BH15+BH16+BH17</f>
        <v>435</v>
      </c>
      <c r="BI19" s="73">
        <f t="shared" si="29"/>
        <v>13.059770114942529</v>
      </c>
      <c r="BJ19" s="73">
        <f t="shared" si="30"/>
        <v>14.604113110539846</v>
      </c>
      <c r="BK19" s="69">
        <f>BK15+BK16+BK17</f>
        <v>241</v>
      </c>
      <c r="BL19" s="69">
        <f>BL15+BL16+BL17</f>
        <v>148</v>
      </c>
      <c r="BM19" s="74">
        <f>BM15+BM16+BM17</f>
        <v>389</v>
      </c>
      <c r="BN19" s="71">
        <f>BN15+BN16+BN17</f>
        <v>36</v>
      </c>
      <c r="BO19" s="69">
        <f>BO15+BO16+BO17</f>
        <v>295</v>
      </c>
      <c r="BP19" s="72">
        <f>IF(BN19&gt;0,BT19/BN19,0)</f>
        <v>174.52777777777777</v>
      </c>
      <c r="BQ19" s="72">
        <f>IF(BO19&gt;0,BT19/BO19,0)</f>
        <v>21.298305084745763</v>
      </c>
      <c r="BR19" s="69">
        <f>BR15+BR16+BR17</f>
        <v>3187</v>
      </c>
      <c r="BS19" s="69">
        <f>BS15+BS16+BS17</f>
        <v>3096</v>
      </c>
      <c r="BT19" s="69">
        <f>BT15+BT16+BT17</f>
        <v>6283</v>
      </c>
      <c r="BU19" s="69">
        <f>BU15+BU16+BU17</f>
        <v>291</v>
      </c>
      <c r="BV19" s="73">
        <f>IF(BU19&gt;0,BT19/BU19,0)</f>
        <v>21.591065292096221</v>
      </c>
      <c r="BW19" s="73">
        <f>IF(BZ19&gt;0,BT19/BZ19,0)</f>
        <v>12.441584158415841</v>
      </c>
      <c r="BX19" s="69">
        <f>BX15+BX16+BX17</f>
        <v>302</v>
      </c>
      <c r="BY19" s="69">
        <f>BY15+BY16+BY17</f>
        <v>203</v>
      </c>
      <c r="BZ19" s="74">
        <f>BZ15+BZ16+BZ17</f>
        <v>505</v>
      </c>
      <c r="CA19" s="71">
        <f>CA15+CA16+CA17</f>
        <v>115</v>
      </c>
      <c r="CB19" s="69">
        <f>CB15+CB16+CB17</f>
        <v>685</v>
      </c>
      <c r="CC19" s="72">
        <f>IF(CA19&gt;0,CG19/CA19,0)</f>
        <v>104.03478260869565</v>
      </c>
      <c r="CD19" s="72">
        <f>IF(CB19&gt;0,CG19/CB19,0)</f>
        <v>17.465693430656934</v>
      </c>
      <c r="CE19" s="69">
        <f>CE15+CE16+CE17</f>
        <v>6128</v>
      </c>
      <c r="CF19" s="69">
        <f>CF15+CF16+CF17</f>
        <v>5836</v>
      </c>
      <c r="CG19" s="69">
        <f>CG15+CG16+CG17</f>
        <v>11964</v>
      </c>
      <c r="CH19" s="69">
        <f>CH15+CH16+CH17</f>
        <v>726</v>
      </c>
      <c r="CI19" s="73">
        <f>IF(CH19&gt;0,CG19/CH19,0)</f>
        <v>16.479338842975206</v>
      </c>
      <c r="CJ19" s="73">
        <f>IF(CM19&gt;0,CG19/CM19,0)</f>
        <v>13.382550335570469</v>
      </c>
      <c r="CK19" s="69">
        <f>CK15+CK16+CK17</f>
        <v>543</v>
      </c>
      <c r="CL19" s="69">
        <f>CL15+CL16+CL17</f>
        <v>351</v>
      </c>
      <c r="CM19" s="74">
        <f>CM15+CM16+CM17</f>
        <v>894</v>
      </c>
      <c r="CN19" s="71">
        <f>CN15+CN16+CN17</f>
        <v>19</v>
      </c>
      <c r="CO19" s="69">
        <f>CO15+CO16+CO17</f>
        <v>240</v>
      </c>
      <c r="CP19" s="72">
        <f>IF(CN19&gt;0,CT19/CN19,0)</f>
        <v>249.89473684210526</v>
      </c>
      <c r="CQ19" s="72">
        <f>IF(CO19&gt;0,CT19/CO19,0)</f>
        <v>19.783333333333335</v>
      </c>
      <c r="CR19" s="69">
        <f>CR15+CR16+CR17</f>
        <v>2340</v>
      </c>
      <c r="CS19" s="69">
        <f>CS15+CS16+CS17</f>
        <v>2408</v>
      </c>
      <c r="CT19" s="69">
        <f>CT15+CT16+CT17</f>
        <v>4748</v>
      </c>
      <c r="CU19" s="69">
        <f>CU15+CU16+CU17</f>
        <v>220</v>
      </c>
      <c r="CV19" s="73">
        <f>IF(CU19&gt;0,CT19/CU19,0)</f>
        <v>21.581818181818182</v>
      </c>
      <c r="CW19" s="73">
        <f>IF(CZ19&gt;0,CT19/CZ19,0)</f>
        <v>10.840182648401827</v>
      </c>
      <c r="CX19" s="69">
        <f>CX15+CX16+CX17</f>
        <v>282</v>
      </c>
      <c r="CY19" s="69">
        <f>CY15+CY16+CY17</f>
        <v>156</v>
      </c>
      <c r="CZ19" s="74">
        <f>CZ15+CZ16+CZ17</f>
        <v>438</v>
      </c>
      <c r="DA19" s="71">
        <f>DA15+DA16+DA17</f>
        <v>5</v>
      </c>
      <c r="DB19" s="69">
        <f>DB15+DB16+DB17</f>
        <v>79</v>
      </c>
      <c r="DC19" s="72">
        <f>IF(DA19&gt;0,DG19/DA19,0)</f>
        <v>361.6</v>
      </c>
      <c r="DD19" s="72">
        <f>IF(DB19&gt;0,DG19/DB19,0)</f>
        <v>22.88607594936709</v>
      </c>
      <c r="DE19" s="69">
        <f>DE15+DE16+DE17</f>
        <v>772</v>
      </c>
      <c r="DF19" s="69">
        <f>DF15+DF16+DF17</f>
        <v>1036</v>
      </c>
      <c r="DG19" s="69">
        <f>DG15+DG16+DG17</f>
        <v>1808</v>
      </c>
      <c r="DH19" s="69">
        <f>DH15+DH16+DH17</f>
        <v>65</v>
      </c>
      <c r="DI19" s="73">
        <f>IF(DH19&gt;0,DG19/DH19,0)</f>
        <v>27.815384615384616</v>
      </c>
      <c r="DJ19" s="73">
        <f>IF(DM19&gt;0,DG19/DM19,0)</f>
        <v>13.801526717557252</v>
      </c>
      <c r="DK19" s="69">
        <f>DK15+DK16+DK17</f>
        <v>85</v>
      </c>
      <c r="DL19" s="69">
        <f>DL15+DL16+DL17</f>
        <v>46</v>
      </c>
      <c r="DM19" s="74">
        <f>DM15+DM16+DM17</f>
        <v>131</v>
      </c>
      <c r="DN19" s="71">
        <f>DN15+DN16+DN17</f>
        <v>14</v>
      </c>
      <c r="DO19" s="69">
        <f>DO15+DO16+DO17</f>
        <v>161</v>
      </c>
      <c r="DP19" s="72">
        <f t="shared" si="58"/>
        <v>210</v>
      </c>
      <c r="DQ19" s="72">
        <f t="shared" si="15"/>
        <v>18.260869565217391</v>
      </c>
      <c r="DR19" s="69">
        <f>DR15+DR16+DR17</f>
        <v>1568</v>
      </c>
      <c r="DS19" s="69">
        <f>DS15+DS16+DS17</f>
        <v>1372</v>
      </c>
      <c r="DT19" s="69">
        <f>DT15+DT16+DT17</f>
        <v>2940</v>
      </c>
      <c r="DU19" s="69">
        <f>DU15+DU16+DU17</f>
        <v>155</v>
      </c>
      <c r="DV19" s="73">
        <f t="shared" si="59"/>
        <v>18.967741935483872</v>
      </c>
      <c r="DW19" s="73">
        <f t="shared" si="60"/>
        <v>9.576547231270359</v>
      </c>
      <c r="DX19" s="69">
        <f>DX15+DX16+DX17</f>
        <v>197</v>
      </c>
      <c r="DY19" s="69">
        <f>DY15+DY16+DY17</f>
        <v>110</v>
      </c>
      <c r="DZ19" s="74">
        <f>DZ15+DZ16+DZ17</f>
        <v>307</v>
      </c>
      <c r="EA19" s="76"/>
    </row>
    <row r="20" spans="1:143" ht="13.5" customHeight="1" x14ac:dyDescent="0.25">
      <c r="A20" s="1"/>
      <c r="B20" s="79" t="s">
        <v>38</v>
      </c>
      <c r="C20" s="80" t="s">
        <v>33</v>
      </c>
      <c r="D20" s="81">
        <f t="shared" si="0"/>
        <v>17</v>
      </c>
      <c r="E20" s="81"/>
      <c r="F20" s="81">
        <f t="shared" si="1"/>
        <v>221</v>
      </c>
      <c r="G20" s="81"/>
      <c r="H20" s="81"/>
      <c r="I20" s="81"/>
      <c r="J20" s="81">
        <f>'[1]Res. Yay.'!I55</f>
        <v>2</v>
      </c>
      <c r="K20" s="81">
        <f>'[1]Res. Yay.'!J55</f>
        <v>7</v>
      </c>
      <c r="L20" s="81">
        <f>'[1]Res. Yay.'!R55</f>
        <v>8</v>
      </c>
      <c r="M20" s="10"/>
      <c r="N20" s="82">
        <f t="shared" si="51"/>
        <v>15</v>
      </c>
      <c r="O20" s="81">
        <f t="shared" si="51"/>
        <v>144</v>
      </c>
      <c r="P20" s="83">
        <f t="shared" si="18"/>
        <v>164.66666666666666</v>
      </c>
      <c r="Q20" s="83">
        <f t="shared" si="19"/>
        <v>17.152777777777779</v>
      </c>
      <c r="R20" s="81">
        <f t="shared" si="3"/>
        <v>1255</v>
      </c>
      <c r="S20" s="81">
        <f t="shared" si="3"/>
        <v>1215</v>
      </c>
      <c r="T20" s="81">
        <f t="shared" si="3"/>
        <v>2470</v>
      </c>
      <c r="U20" s="81">
        <f t="shared" si="3"/>
        <v>137</v>
      </c>
      <c r="V20" s="84">
        <f t="shared" si="20"/>
        <v>18.029197080291972</v>
      </c>
      <c r="W20" s="84">
        <f t="shared" si="21"/>
        <v>11.5962441314554</v>
      </c>
      <c r="X20" s="81">
        <f t="shared" si="52"/>
        <v>139</v>
      </c>
      <c r="Y20" s="81">
        <f t="shared" si="52"/>
        <v>74</v>
      </c>
      <c r="Z20" s="85">
        <f t="shared" si="52"/>
        <v>213</v>
      </c>
      <c r="AA20" s="82">
        <f>'[1]O 1'!F26</f>
        <v>2</v>
      </c>
      <c r="AB20" s="81">
        <f>'[1]O 1'!G26</f>
        <v>7</v>
      </c>
      <c r="AC20" s="83">
        <f t="shared" si="22"/>
        <v>59.5</v>
      </c>
      <c r="AD20" s="83">
        <f t="shared" si="5"/>
        <v>17</v>
      </c>
      <c r="AE20" s="81">
        <f>'[1]O 1'!J26</f>
        <v>65</v>
      </c>
      <c r="AF20" s="81">
        <f>'[1]O 1'!K26</f>
        <v>54</v>
      </c>
      <c r="AG20" s="81">
        <f>'[1]O 1'!L26</f>
        <v>119</v>
      </c>
      <c r="AH20" s="81">
        <f>'[1]O 1'!I26</f>
        <v>7</v>
      </c>
      <c r="AI20" s="84">
        <f t="shared" si="23"/>
        <v>17</v>
      </c>
      <c r="AJ20" s="84">
        <f t="shared" si="24"/>
        <v>11.9</v>
      </c>
      <c r="AK20" s="81">
        <f>'[1]O 1'!X26</f>
        <v>3</v>
      </c>
      <c r="AL20" s="81">
        <f>'[1]O 1'!Y26</f>
        <v>7</v>
      </c>
      <c r="AM20" s="86">
        <f>'[1]O 1'!Z26</f>
        <v>10</v>
      </c>
      <c r="AN20" s="82">
        <f>'[1]O 1'!F29</f>
        <v>4</v>
      </c>
      <c r="AO20" s="81">
        <f>'[1]O 1'!G29</f>
        <v>10</v>
      </c>
      <c r="AP20" s="83">
        <f t="shared" si="25"/>
        <v>46</v>
      </c>
      <c r="AQ20" s="83">
        <f t="shared" si="6"/>
        <v>18.399999999999999</v>
      </c>
      <c r="AR20" s="81">
        <f>'[1]O 1'!J29</f>
        <v>98</v>
      </c>
      <c r="AS20" s="81">
        <f>'[1]O 1'!K29</f>
        <v>86</v>
      </c>
      <c r="AT20" s="81">
        <f>'[1]O 1'!L29</f>
        <v>184</v>
      </c>
      <c r="AU20" s="81">
        <f>'[1]O 1'!I29</f>
        <v>13</v>
      </c>
      <c r="AV20" s="84">
        <f t="shared" si="26"/>
        <v>14.153846153846153</v>
      </c>
      <c r="AW20" s="84">
        <f t="shared" si="27"/>
        <v>12.266666666666667</v>
      </c>
      <c r="AX20" s="81">
        <f>'[1]O 1'!X29</f>
        <v>3</v>
      </c>
      <c r="AY20" s="81">
        <f>'[1]O 1'!Y29</f>
        <v>12</v>
      </c>
      <c r="AZ20" s="85">
        <f>'[1]O 1'!Z29</f>
        <v>15</v>
      </c>
      <c r="BA20" s="82">
        <f>[1]İ!E16</f>
        <v>5</v>
      </c>
      <c r="BB20" s="81">
        <f>[1]İ!F16</f>
        <v>27</v>
      </c>
      <c r="BC20" s="83">
        <f t="shared" si="28"/>
        <v>138.6</v>
      </c>
      <c r="BD20" s="83">
        <f t="shared" si="7"/>
        <v>25.666666666666668</v>
      </c>
      <c r="BE20" s="81">
        <f>[1]İ!Q16</f>
        <v>370</v>
      </c>
      <c r="BF20" s="81">
        <f>[1]İ!R16</f>
        <v>323</v>
      </c>
      <c r="BG20" s="81">
        <f>[1]İ!S16</f>
        <v>693</v>
      </c>
      <c r="BH20" s="81">
        <f>[1]İ!P16</f>
        <v>41</v>
      </c>
      <c r="BI20" s="84">
        <f t="shared" si="29"/>
        <v>16.902439024390244</v>
      </c>
      <c r="BJ20" s="84">
        <f t="shared" si="30"/>
        <v>15.4</v>
      </c>
      <c r="BK20" s="81">
        <f>[1]İ!AO16</f>
        <v>33</v>
      </c>
      <c r="BL20" s="81">
        <f>[1]İ!AP16</f>
        <v>12</v>
      </c>
      <c r="BM20" s="85">
        <f>[1]İ!AQ16</f>
        <v>45</v>
      </c>
      <c r="BN20" s="82">
        <f>[1]O!F19</f>
        <v>5</v>
      </c>
      <c r="BO20" s="81">
        <f>[1]O!G19</f>
        <v>66</v>
      </c>
      <c r="BP20" s="83">
        <f t="shared" si="31"/>
        <v>160</v>
      </c>
      <c r="BQ20" s="83">
        <f t="shared" si="8"/>
        <v>12.121212121212121</v>
      </c>
      <c r="BR20" s="81">
        <f>[1]O!O19</f>
        <v>399</v>
      </c>
      <c r="BS20" s="81">
        <f>[1]O!P19</f>
        <v>401</v>
      </c>
      <c r="BT20" s="81">
        <f>[1]O!Q19</f>
        <v>800</v>
      </c>
      <c r="BU20" s="81">
        <f>[1]O!N19</f>
        <v>42</v>
      </c>
      <c r="BV20" s="84">
        <f t="shared" si="32"/>
        <v>19.047619047619047</v>
      </c>
      <c r="BW20" s="84">
        <f t="shared" si="33"/>
        <v>10.256410256410257</v>
      </c>
      <c r="BX20" s="81">
        <f>[1]O!AP19</f>
        <v>46</v>
      </c>
      <c r="BY20" s="81">
        <f>[1]O!AQ19</f>
        <v>32</v>
      </c>
      <c r="BZ20" s="85">
        <f>[1]O!AR19</f>
        <v>78</v>
      </c>
      <c r="CA20" s="82">
        <f t="shared" si="53"/>
        <v>10</v>
      </c>
      <c r="CB20" s="81">
        <f t="shared" si="53"/>
        <v>93</v>
      </c>
      <c r="CC20" s="83">
        <f t="shared" si="34"/>
        <v>149.30000000000001</v>
      </c>
      <c r="CD20" s="83">
        <f t="shared" si="10"/>
        <v>16.053763440860216</v>
      </c>
      <c r="CE20" s="81">
        <f t="shared" si="35"/>
        <v>769</v>
      </c>
      <c r="CF20" s="81">
        <f t="shared" si="35"/>
        <v>724</v>
      </c>
      <c r="CG20" s="81">
        <f t="shared" si="35"/>
        <v>1493</v>
      </c>
      <c r="CH20" s="81">
        <f t="shared" si="35"/>
        <v>83</v>
      </c>
      <c r="CI20" s="84">
        <f t="shared" si="36"/>
        <v>17.987951807228917</v>
      </c>
      <c r="CJ20" s="84">
        <f t="shared" si="37"/>
        <v>12.138211382113822</v>
      </c>
      <c r="CK20" s="81">
        <f t="shared" si="54"/>
        <v>79</v>
      </c>
      <c r="CL20" s="81">
        <f t="shared" si="54"/>
        <v>44</v>
      </c>
      <c r="CM20" s="85">
        <f t="shared" si="11"/>
        <v>123</v>
      </c>
      <c r="CN20" s="82">
        <f>[1]L!F19</f>
        <v>3</v>
      </c>
      <c r="CO20" s="81">
        <f>[1]L!G19</f>
        <v>44</v>
      </c>
      <c r="CP20" s="83">
        <f t="shared" si="38"/>
        <v>264.33333333333331</v>
      </c>
      <c r="CQ20" s="83">
        <f t="shared" si="12"/>
        <v>18.022727272727273</v>
      </c>
      <c r="CR20" s="81">
        <f>[1]L!R19</f>
        <v>388</v>
      </c>
      <c r="CS20" s="81">
        <f>[1]L!S19</f>
        <v>405</v>
      </c>
      <c r="CT20" s="81">
        <f>[1]L!T19</f>
        <v>793</v>
      </c>
      <c r="CU20" s="81">
        <f>[1]L!Q19</f>
        <v>41</v>
      </c>
      <c r="CV20" s="84">
        <f t="shared" si="39"/>
        <v>19.341463414634145</v>
      </c>
      <c r="CW20" s="84">
        <f t="shared" si="40"/>
        <v>9.9124999999999996</v>
      </c>
      <c r="CX20" s="81">
        <f>[1]L!AS19</f>
        <v>57</v>
      </c>
      <c r="CY20" s="81">
        <f>[1]L!AT19</f>
        <v>23</v>
      </c>
      <c r="CZ20" s="85">
        <f>[1]L!AU19</f>
        <v>80</v>
      </c>
      <c r="DA20" s="82">
        <f>[1]L1!AM19</f>
        <v>1</v>
      </c>
      <c r="DB20" s="81">
        <f>[1]L1!AN19</f>
        <v>15</v>
      </c>
      <c r="DC20" s="83">
        <f t="shared" si="41"/>
        <v>327</v>
      </c>
      <c r="DD20" s="83">
        <f t="shared" si="13"/>
        <v>21.8</v>
      </c>
      <c r="DE20" s="81">
        <f>[1]L1!AQ19</f>
        <v>139</v>
      </c>
      <c r="DF20" s="81">
        <f>[1]L1!AR19</f>
        <v>188</v>
      </c>
      <c r="DG20" s="81">
        <f>[1]L1!AS19</f>
        <v>327</v>
      </c>
      <c r="DH20" s="81">
        <f>[1]L1!AP19</f>
        <v>14</v>
      </c>
      <c r="DI20" s="84">
        <f t="shared" si="42"/>
        <v>23.357142857142858</v>
      </c>
      <c r="DJ20" s="84">
        <f t="shared" si="43"/>
        <v>11.678571428571429</v>
      </c>
      <c r="DK20" s="81">
        <f>[1]L1!AT19</f>
        <v>17</v>
      </c>
      <c r="DL20" s="81">
        <f>[1]L1!AU19</f>
        <v>11</v>
      </c>
      <c r="DM20" s="85">
        <f>[1]L1!AV19</f>
        <v>28</v>
      </c>
      <c r="DN20" s="82">
        <f t="shared" si="14"/>
        <v>2</v>
      </c>
      <c r="DO20" s="81">
        <f t="shared" si="14"/>
        <v>29</v>
      </c>
      <c r="DP20" s="83">
        <f t="shared" si="44"/>
        <v>233</v>
      </c>
      <c r="DQ20" s="83">
        <f t="shared" si="15"/>
        <v>16.068965517241381</v>
      </c>
      <c r="DR20" s="81">
        <f t="shared" si="16"/>
        <v>249</v>
      </c>
      <c r="DS20" s="81">
        <f t="shared" si="16"/>
        <v>217</v>
      </c>
      <c r="DT20" s="81">
        <f t="shared" si="16"/>
        <v>466</v>
      </c>
      <c r="DU20" s="81">
        <f t="shared" si="16"/>
        <v>27</v>
      </c>
      <c r="DV20" s="84">
        <f t="shared" si="45"/>
        <v>17.25925925925926</v>
      </c>
      <c r="DW20" s="84">
        <f t="shared" si="46"/>
        <v>8.9615384615384617</v>
      </c>
      <c r="DX20" s="81">
        <f t="shared" si="17"/>
        <v>40</v>
      </c>
      <c r="DY20" s="81">
        <f t="shared" si="17"/>
        <v>12</v>
      </c>
      <c r="DZ20" s="85">
        <f t="shared" si="17"/>
        <v>52</v>
      </c>
      <c r="EA20" s="1"/>
    </row>
    <row r="21" spans="1:143" ht="13.5" customHeight="1" x14ac:dyDescent="0.25">
      <c r="A21" s="1"/>
      <c r="B21" s="57" t="s">
        <v>38</v>
      </c>
      <c r="C21" s="58" t="s">
        <v>35</v>
      </c>
      <c r="D21" s="59">
        <f t="shared" si="0"/>
        <v>15</v>
      </c>
      <c r="E21" s="59"/>
      <c r="F21" s="59">
        <f t="shared" si="1"/>
        <v>92</v>
      </c>
      <c r="G21" s="78"/>
      <c r="H21" s="78"/>
      <c r="I21" s="78"/>
      <c r="J21" s="78"/>
      <c r="K21" s="78"/>
      <c r="L21" s="78"/>
      <c r="M21" s="22"/>
      <c r="N21" s="61">
        <f t="shared" si="51"/>
        <v>15</v>
      </c>
      <c r="O21" s="59">
        <f t="shared" si="51"/>
        <v>68</v>
      </c>
      <c r="P21" s="62">
        <f t="shared" si="18"/>
        <v>64.86666666666666</v>
      </c>
      <c r="Q21" s="62">
        <f t="shared" si="19"/>
        <v>14.308823529411764</v>
      </c>
      <c r="R21" s="59">
        <f t="shared" si="3"/>
        <v>512</v>
      </c>
      <c r="S21" s="59">
        <f t="shared" si="3"/>
        <v>461</v>
      </c>
      <c r="T21" s="59">
        <f t="shared" si="3"/>
        <v>973</v>
      </c>
      <c r="U21" s="59">
        <f t="shared" si="3"/>
        <v>77</v>
      </c>
      <c r="V21" s="63">
        <f t="shared" si="20"/>
        <v>12.636363636363637</v>
      </c>
      <c r="W21" s="63">
        <f t="shared" si="21"/>
        <v>10.576086956521738</v>
      </c>
      <c r="X21" s="59">
        <f t="shared" si="52"/>
        <v>71</v>
      </c>
      <c r="Y21" s="59">
        <f t="shared" si="52"/>
        <v>21</v>
      </c>
      <c r="Z21" s="64">
        <f t="shared" si="52"/>
        <v>92</v>
      </c>
      <c r="AA21" s="61"/>
      <c r="AB21" s="59"/>
      <c r="AC21" s="62">
        <f t="shared" si="22"/>
        <v>0</v>
      </c>
      <c r="AD21" s="62">
        <f t="shared" si="5"/>
        <v>0</v>
      </c>
      <c r="AE21" s="59"/>
      <c r="AF21" s="59"/>
      <c r="AG21" s="59"/>
      <c r="AH21" s="59"/>
      <c r="AI21" s="63">
        <f t="shared" si="23"/>
        <v>0</v>
      </c>
      <c r="AJ21" s="63">
        <f t="shared" si="24"/>
        <v>0</v>
      </c>
      <c r="AK21" s="59"/>
      <c r="AL21" s="59"/>
      <c r="AM21" s="65"/>
      <c r="AN21" s="61">
        <f>'[1]O 1'!F30</f>
        <v>4</v>
      </c>
      <c r="AO21" s="59">
        <f>'[1]O 1'!G30</f>
        <v>7</v>
      </c>
      <c r="AP21" s="62">
        <f t="shared" si="25"/>
        <v>17.5</v>
      </c>
      <c r="AQ21" s="62">
        <f t="shared" si="6"/>
        <v>10</v>
      </c>
      <c r="AR21" s="59">
        <f>'[1]O 1'!J30</f>
        <v>31</v>
      </c>
      <c r="AS21" s="59">
        <f>'[1]O 1'!K30</f>
        <v>39</v>
      </c>
      <c r="AT21" s="59">
        <f>'[1]O 1'!L30</f>
        <v>70</v>
      </c>
      <c r="AU21" s="59">
        <f>'[1]O 1'!I30</f>
        <v>5</v>
      </c>
      <c r="AV21" s="63">
        <f t="shared" si="26"/>
        <v>14</v>
      </c>
      <c r="AW21" s="63">
        <f t="shared" si="27"/>
        <v>23.333333333333332</v>
      </c>
      <c r="AX21" s="59">
        <f>'[1]O 1'!X30</f>
        <v>3</v>
      </c>
      <c r="AY21" s="59">
        <f>'[1]O 1'!Y30</f>
        <v>0</v>
      </c>
      <c r="AZ21" s="64">
        <f>'[1]O 1'!Z30</f>
        <v>3</v>
      </c>
      <c r="BA21" s="61">
        <f>[1]İ!E17</f>
        <v>10</v>
      </c>
      <c r="BB21" s="59">
        <f>[1]İ!F17</f>
        <v>22</v>
      </c>
      <c r="BC21" s="62">
        <f t="shared" si="28"/>
        <v>39.5</v>
      </c>
      <c r="BD21" s="62">
        <f t="shared" si="7"/>
        <v>17.954545454545453</v>
      </c>
      <c r="BE21" s="59">
        <f>[1]İ!Q17</f>
        <v>221</v>
      </c>
      <c r="BF21" s="59">
        <f>[1]İ!R17</f>
        <v>174</v>
      </c>
      <c r="BG21" s="59">
        <f>[1]İ!S17</f>
        <v>395</v>
      </c>
      <c r="BH21" s="59">
        <f>[1]İ!P17</f>
        <v>42</v>
      </c>
      <c r="BI21" s="63">
        <f t="shared" si="29"/>
        <v>9.4047619047619051</v>
      </c>
      <c r="BJ21" s="63">
        <f t="shared" si="30"/>
        <v>10.394736842105264</v>
      </c>
      <c r="BK21" s="59">
        <f>[1]İ!AO17</f>
        <v>33</v>
      </c>
      <c r="BL21" s="59">
        <f>[1]İ!AP17</f>
        <v>5</v>
      </c>
      <c r="BM21" s="64">
        <f>[1]İ!AQ17</f>
        <v>38</v>
      </c>
      <c r="BN21" s="61">
        <f>[1]O!F20</f>
        <v>4</v>
      </c>
      <c r="BO21" s="59">
        <f>[1]O!G20</f>
        <v>34</v>
      </c>
      <c r="BP21" s="62">
        <f t="shared" si="31"/>
        <v>100.5</v>
      </c>
      <c r="BQ21" s="62">
        <f t="shared" si="8"/>
        <v>11.823529411764707</v>
      </c>
      <c r="BR21" s="59">
        <f>[1]O!O20</f>
        <v>199</v>
      </c>
      <c r="BS21" s="59">
        <f>[1]O!P20</f>
        <v>203</v>
      </c>
      <c r="BT21" s="59">
        <f>[1]O!Q20</f>
        <v>402</v>
      </c>
      <c r="BU21" s="59">
        <f>[1]O!N20</f>
        <v>20</v>
      </c>
      <c r="BV21" s="63">
        <f t="shared" si="32"/>
        <v>20.100000000000001</v>
      </c>
      <c r="BW21" s="63">
        <f t="shared" si="33"/>
        <v>10.864864864864865</v>
      </c>
      <c r="BX21" s="59">
        <f>[1]O!AP20</f>
        <v>28</v>
      </c>
      <c r="BY21" s="59">
        <f>[1]O!AQ20</f>
        <v>9</v>
      </c>
      <c r="BZ21" s="64">
        <f>[1]O!AR20</f>
        <v>37</v>
      </c>
      <c r="CA21" s="61">
        <f t="shared" si="53"/>
        <v>14</v>
      </c>
      <c r="CB21" s="59">
        <f t="shared" si="53"/>
        <v>56</v>
      </c>
      <c r="CC21" s="62">
        <f t="shared" si="34"/>
        <v>56.928571428571431</v>
      </c>
      <c r="CD21" s="62">
        <f t="shared" si="10"/>
        <v>14.232142857142858</v>
      </c>
      <c r="CE21" s="59">
        <f t="shared" si="35"/>
        <v>420</v>
      </c>
      <c r="CF21" s="59">
        <f t="shared" si="35"/>
        <v>377</v>
      </c>
      <c r="CG21" s="59">
        <f t="shared" si="35"/>
        <v>797</v>
      </c>
      <c r="CH21" s="59">
        <f t="shared" si="35"/>
        <v>62</v>
      </c>
      <c r="CI21" s="63">
        <f t="shared" si="36"/>
        <v>12.85483870967742</v>
      </c>
      <c r="CJ21" s="63">
        <f t="shared" si="37"/>
        <v>10.626666666666667</v>
      </c>
      <c r="CK21" s="59">
        <f t="shared" si="54"/>
        <v>61</v>
      </c>
      <c r="CL21" s="59">
        <f t="shared" si="54"/>
        <v>14</v>
      </c>
      <c r="CM21" s="64">
        <f t="shared" si="11"/>
        <v>75</v>
      </c>
      <c r="CN21" s="61">
        <f>[1]L!F20</f>
        <v>1</v>
      </c>
      <c r="CO21" s="59">
        <f>[1]L!G20</f>
        <v>12</v>
      </c>
      <c r="CP21" s="62">
        <f t="shared" si="38"/>
        <v>106</v>
      </c>
      <c r="CQ21" s="62">
        <f t="shared" si="12"/>
        <v>8.8333333333333339</v>
      </c>
      <c r="CR21" s="59">
        <f>[1]L!R20</f>
        <v>61</v>
      </c>
      <c r="CS21" s="59">
        <f>[1]L!S20</f>
        <v>45</v>
      </c>
      <c r="CT21" s="59">
        <f>[1]L!T20</f>
        <v>106</v>
      </c>
      <c r="CU21" s="59">
        <f>[1]L!Q20</f>
        <v>10</v>
      </c>
      <c r="CV21" s="63">
        <f t="shared" si="39"/>
        <v>10.6</v>
      </c>
      <c r="CW21" s="63">
        <f t="shared" si="40"/>
        <v>6.2352941176470589</v>
      </c>
      <c r="CX21" s="59">
        <f>[1]L!AS20</f>
        <v>10</v>
      </c>
      <c r="CY21" s="59">
        <f>[1]L!AT20</f>
        <v>7</v>
      </c>
      <c r="CZ21" s="64">
        <f>[1]L!AU20</f>
        <v>17</v>
      </c>
      <c r="DA21" s="61">
        <f>[1]L1!AM20</f>
        <v>0</v>
      </c>
      <c r="DB21" s="59">
        <f>[1]L1!AN20</f>
        <v>0</v>
      </c>
      <c r="DC21" s="62">
        <f t="shared" si="41"/>
        <v>0</v>
      </c>
      <c r="DD21" s="62">
        <f t="shared" si="13"/>
        <v>0</v>
      </c>
      <c r="DE21" s="59">
        <f>[1]L1!AQ20</f>
        <v>0</v>
      </c>
      <c r="DF21" s="59">
        <f>[1]L1!AR20</f>
        <v>0</v>
      </c>
      <c r="DG21" s="59">
        <f>[1]L1!AS20</f>
        <v>0</v>
      </c>
      <c r="DH21" s="59">
        <f>[1]L1!AP20</f>
        <v>0</v>
      </c>
      <c r="DI21" s="63">
        <f t="shared" si="42"/>
        <v>0</v>
      </c>
      <c r="DJ21" s="63">
        <f t="shared" si="43"/>
        <v>0</v>
      </c>
      <c r="DK21" s="59">
        <f>[1]L1!AT20</f>
        <v>0</v>
      </c>
      <c r="DL21" s="59">
        <f>[1]L1!AU20</f>
        <v>0</v>
      </c>
      <c r="DM21" s="64">
        <f>[1]L1!AV20</f>
        <v>0</v>
      </c>
      <c r="DN21" s="61">
        <f t="shared" si="14"/>
        <v>1</v>
      </c>
      <c r="DO21" s="59">
        <f t="shared" si="14"/>
        <v>12</v>
      </c>
      <c r="DP21" s="62">
        <f t="shared" si="44"/>
        <v>106</v>
      </c>
      <c r="DQ21" s="62">
        <f t="shared" si="15"/>
        <v>8.8333333333333339</v>
      </c>
      <c r="DR21" s="59">
        <f t="shared" si="16"/>
        <v>61</v>
      </c>
      <c r="DS21" s="59">
        <f t="shared" si="16"/>
        <v>45</v>
      </c>
      <c r="DT21" s="59">
        <f t="shared" si="16"/>
        <v>106</v>
      </c>
      <c r="DU21" s="59">
        <f t="shared" si="16"/>
        <v>10</v>
      </c>
      <c r="DV21" s="63">
        <f t="shared" si="45"/>
        <v>10.6</v>
      </c>
      <c r="DW21" s="63">
        <f t="shared" si="46"/>
        <v>6.2352941176470589</v>
      </c>
      <c r="DX21" s="59">
        <f t="shared" si="17"/>
        <v>10</v>
      </c>
      <c r="DY21" s="59">
        <f t="shared" si="17"/>
        <v>7</v>
      </c>
      <c r="DZ21" s="64">
        <f t="shared" si="17"/>
        <v>17</v>
      </c>
      <c r="EA21" s="1"/>
    </row>
    <row r="22" spans="1:143" ht="13.5" customHeight="1" thickBot="1" x14ac:dyDescent="0.3">
      <c r="A22" s="1"/>
      <c r="B22" s="67" t="s">
        <v>38</v>
      </c>
      <c r="C22" s="68" t="s">
        <v>17</v>
      </c>
      <c r="D22" s="69">
        <f t="shared" si="0"/>
        <v>32</v>
      </c>
      <c r="E22" s="69"/>
      <c r="F22" s="69">
        <f t="shared" si="1"/>
        <v>313</v>
      </c>
      <c r="G22" s="69"/>
      <c r="H22" s="69"/>
      <c r="I22" s="69"/>
      <c r="J22" s="69">
        <f>J20</f>
        <v>2</v>
      </c>
      <c r="K22" s="69">
        <f>K20</f>
        <v>7</v>
      </c>
      <c r="L22" s="69">
        <f>L20</f>
        <v>8</v>
      </c>
      <c r="M22" s="70"/>
      <c r="N22" s="71">
        <f>N20+N21</f>
        <v>30</v>
      </c>
      <c r="O22" s="69">
        <f t="shared" si="51"/>
        <v>212</v>
      </c>
      <c r="P22" s="72">
        <f t="shared" si="18"/>
        <v>114.76666666666667</v>
      </c>
      <c r="Q22" s="72">
        <f t="shared" si="19"/>
        <v>16.240566037735849</v>
      </c>
      <c r="R22" s="69">
        <f t="shared" si="3"/>
        <v>1767</v>
      </c>
      <c r="S22" s="69">
        <f t="shared" si="3"/>
        <v>1676</v>
      </c>
      <c r="T22" s="69">
        <f t="shared" si="3"/>
        <v>3443</v>
      </c>
      <c r="U22" s="69">
        <f t="shared" si="3"/>
        <v>214</v>
      </c>
      <c r="V22" s="73">
        <f t="shared" si="20"/>
        <v>16.088785046728972</v>
      </c>
      <c r="W22" s="73">
        <f t="shared" si="21"/>
        <v>11.288524590163934</v>
      </c>
      <c r="X22" s="69">
        <f t="shared" si="52"/>
        <v>210</v>
      </c>
      <c r="Y22" s="69">
        <f t="shared" si="52"/>
        <v>95</v>
      </c>
      <c r="Z22" s="74">
        <f t="shared" si="52"/>
        <v>305</v>
      </c>
      <c r="AA22" s="71">
        <f>SUM(AA20:AA21)</f>
        <v>2</v>
      </c>
      <c r="AB22" s="69">
        <f>SUM(AB20:AB21)</f>
        <v>7</v>
      </c>
      <c r="AC22" s="72">
        <f t="shared" si="22"/>
        <v>59.5</v>
      </c>
      <c r="AD22" s="72">
        <f t="shared" si="5"/>
        <v>17</v>
      </c>
      <c r="AE22" s="69">
        <f>SUM(AE20:AE21)</f>
        <v>65</v>
      </c>
      <c r="AF22" s="69">
        <f>SUM(AF20:AF21)</f>
        <v>54</v>
      </c>
      <c r="AG22" s="69">
        <f>SUM(AG20:AG21)</f>
        <v>119</v>
      </c>
      <c r="AH22" s="69">
        <f>SUM(AH20:AH21)</f>
        <v>7</v>
      </c>
      <c r="AI22" s="73">
        <f t="shared" si="23"/>
        <v>17</v>
      </c>
      <c r="AJ22" s="73">
        <f t="shared" si="24"/>
        <v>11.9</v>
      </c>
      <c r="AK22" s="69">
        <f>SUM(AK20:AK21)</f>
        <v>3</v>
      </c>
      <c r="AL22" s="69">
        <f>SUM(AL20:AL21)</f>
        <v>7</v>
      </c>
      <c r="AM22" s="75">
        <f>SUM(AM20:AM21)</f>
        <v>10</v>
      </c>
      <c r="AN22" s="71">
        <f>SUM(AN20:AN21)</f>
        <v>8</v>
      </c>
      <c r="AO22" s="69">
        <f>SUM(AO20:AO21)</f>
        <v>17</v>
      </c>
      <c r="AP22" s="72">
        <f t="shared" si="25"/>
        <v>31.75</v>
      </c>
      <c r="AQ22" s="72">
        <f t="shared" si="6"/>
        <v>14.941176470588236</v>
      </c>
      <c r="AR22" s="69">
        <f>SUM(AR20:AR21)</f>
        <v>129</v>
      </c>
      <c r="AS22" s="69">
        <f>SUM(AS20:AS21)</f>
        <v>125</v>
      </c>
      <c r="AT22" s="69">
        <f>SUM(AT20:AT21)</f>
        <v>254</v>
      </c>
      <c r="AU22" s="69">
        <f>SUM(AU20:AU21)</f>
        <v>18</v>
      </c>
      <c r="AV22" s="73">
        <f t="shared" si="26"/>
        <v>14.111111111111111</v>
      </c>
      <c r="AW22" s="73">
        <f t="shared" si="27"/>
        <v>14.111111111111111</v>
      </c>
      <c r="AX22" s="69">
        <f>SUM(AX20:AX21)</f>
        <v>6</v>
      </c>
      <c r="AY22" s="69">
        <f>SUM(AY20:AY21)</f>
        <v>12</v>
      </c>
      <c r="AZ22" s="74">
        <f>SUM(AZ20:AZ21)</f>
        <v>18</v>
      </c>
      <c r="BA22" s="71">
        <f>[1]İ!E18</f>
        <v>15</v>
      </c>
      <c r="BB22" s="69">
        <f>[1]İ!F18</f>
        <v>49</v>
      </c>
      <c r="BC22" s="72">
        <f t="shared" si="28"/>
        <v>72.533333333333331</v>
      </c>
      <c r="BD22" s="72">
        <f t="shared" si="7"/>
        <v>22.204081632653061</v>
      </c>
      <c r="BE22" s="69">
        <f>[1]İ!Q18</f>
        <v>591</v>
      </c>
      <c r="BF22" s="69">
        <f>[1]İ!R18</f>
        <v>497</v>
      </c>
      <c r="BG22" s="69">
        <f>[1]İ!S18</f>
        <v>1088</v>
      </c>
      <c r="BH22" s="69">
        <f>[1]İ!P18</f>
        <v>83</v>
      </c>
      <c r="BI22" s="73">
        <f t="shared" si="29"/>
        <v>13.108433734939759</v>
      </c>
      <c r="BJ22" s="73">
        <f t="shared" si="30"/>
        <v>13.108433734939759</v>
      </c>
      <c r="BK22" s="69">
        <f>[1]İ!AO18</f>
        <v>66</v>
      </c>
      <c r="BL22" s="69">
        <f>[1]İ!AP18</f>
        <v>17</v>
      </c>
      <c r="BM22" s="74">
        <f>[1]İ!AQ18</f>
        <v>83</v>
      </c>
      <c r="BN22" s="71">
        <f>[1]O!F21</f>
        <v>9</v>
      </c>
      <c r="BO22" s="69">
        <f>[1]O!G21</f>
        <v>100</v>
      </c>
      <c r="BP22" s="72">
        <f t="shared" si="31"/>
        <v>133.55555555555554</v>
      </c>
      <c r="BQ22" s="72">
        <f t="shared" si="8"/>
        <v>12.02</v>
      </c>
      <c r="BR22" s="69">
        <f>[1]O!O21</f>
        <v>598</v>
      </c>
      <c r="BS22" s="69">
        <f>[1]O!P21</f>
        <v>604</v>
      </c>
      <c r="BT22" s="69">
        <f>[1]O!Q21</f>
        <v>1202</v>
      </c>
      <c r="BU22" s="69">
        <f>[1]O!N21</f>
        <v>62</v>
      </c>
      <c r="BV22" s="73">
        <f t="shared" si="32"/>
        <v>19.387096774193548</v>
      </c>
      <c r="BW22" s="73">
        <f t="shared" si="33"/>
        <v>10.452173913043477</v>
      </c>
      <c r="BX22" s="69">
        <f>[1]O!AP21</f>
        <v>74</v>
      </c>
      <c r="BY22" s="69">
        <f>[1]O!AQ21</f>
        <v>41</v>
      </c>
      <c r="BZ22" s="74">
        <f>[1]O!AR21</f>
        <v>115</v>
      </c>
      <c r="CA22" s="71">
        <f t="shared" si="53"/>
        <v>24</v>
      </c>
      <c r="CB22" s="69">
        <f t="shared" si="53"/>
        <v>149</v>
      </c>
      <c r="CC22" s="72">
        <f t="shared" si="34"/>
        <v>95.416666666666671</v>
      </c>
      <c r="CD22" s="72">
        <f t="shared" si="10"/>
        <v>15.369127516778523</v>
      </c>
      <c r="CE22" s="69">
        <f t="shared" si="35"/>
        <v>1189</v>
      </c>
      <c r="CF22" s="69">
        <f t="shared" si="35"/>
        <v>1101</v>
      </c>
      <c r="CG22" s="69">
        <f t="shared" si="35"/>
        <v>2290</v>
      </c>
      <c r="CH22" s="69">
        <f t="shared" si="35"/>
        <v>145</v>
      </c>
      <c r="CI22" s="73">
        <f t="shared" si="36"/>
        <v>15.793103448275861</v>
      </c>
      <c r="CJ22" s="73">
        <f t="shared" si="37"/>
        <v>11.565656565656566</v>
      </c>
      <c r="CK22" s="69">
        <f t="shared" si="54"/>
        <v>140</v>
      </c>
      <c r="CL22" s="69">
        <f t="shared" si="54"/>
        <v>58</v>
      </c>
      <c r="CM22" s="74">
        <f t="shared" si="11"/>
        <v>198</v>
      </c>
      <c r="CN22" s="71">
        <f>[1]L!F21</f>
        <v>4</v>
      </c>
      <c r="CO22" s="69">
        <f>[1]L!G21</f>
        <v>56</v>
      </c>
      <c r="CP22" s="72">
        <f t="shared" si="38"/>
        <v>224.75</v>
      </c>
      <c r="CQ22" s="72">
        <f t="shared" si="12"/>
        <v>16.053571428571427</v>
      </c>
      <c r="CR22" s="69">
        <f>[1]L!R21</f>
        <v>449</v>
      </c>
      <c r="CS22" s="69">
        <f>[1]L!S21</f>
        <v>450</v>
      </c>
      <c r="CT22" s="69">
        <f>[1]L!T21</f>
        <v>899</v>
      </c>
      <c r="CU22" s="69">
        <f>[1]L!Q21</f>
        <v>51</v>
      </c>
      <c r="CV22" s="73">
        <f t="shared" si="39"/>
        <v>17.627450980392158</v>
      </c>
      <c r="CW22" s="73">
        <f t="shared" si="40"/>
        <v>9.2680412371134029</v>
      </c>
      <c r="CX22" s="69">
        <f>[1]L!AS21</f>
        <v>67</v>
      </c>
      <c r="CY22" s="69">
        <f>[1]L!AT21</f>
        <v>30</v>
      </c>
      <c r="CZ22" s="74">
        <f>[1]L!AU21</f>
        <v>97</v>
      </c>
      <c r="DA22" s="71">
        <f>SUM(DA20:DA21)</f>
        <v>1</v>
      </c>
      <c r="DB22" s="69">
        <f>SUM(DB20:DB21)</f>
        <v>15</v>
      </c>
      <c r="DC22" s="72">
        <f t="shared" si="41"/>
        <v>327</v>
      </c>
      <c r="DD22" s="72">
        <f t="shared" si="13"/>
        <v>21.8</v>
      </c>
      <c r="DE22" s="69">
        <f>SUM(DE20:DE21)</f>
        <v>139</v>
      </c>
      <c r="DF22" s="69">
        <f>SUM(DF20:DF21)</f>
        <v>188</v>
      </c>
      <c r="DG22" s="69">
        <f>SUM(DG20:DG21)</f>
        <v>327</v>
      </c>
      <c r="DH22" s="69">
        <f>SUM(DH20:DH21)</f>
        <v>14</v>
      </c>
      <c r="DI22" s="73">
        <f t="shared" si="42"/>
        <v>23.357142857142858</v>
      </c>
      <c r="DJ22" s="73">
        <f t="shared" si="43"/>
        <v>11.678571428571429</v>
      </c>
      <c r="DK22" s="69">
        <f>SUM(DK20:DK21)</f>
        <v>17</v>
      </c>
      <c r="DL22" s="69">
        <f>SUM(DL20:DL21)</f>
        <v>11</v>
      </c>
      <c r="DM22" s="74">
        <f>SUM(DM20:DM21)</f>
        <v>28</v>
      </c>
      <c r="DN22" s="71">
        <f t="shared" si="14"/>
        <v>3</v>
      </c>
      <c r="DO22" s="69">
        <f t="shared" si="14"/>
        <v>41</v>
      </c>
      <c r="DP22" s="72">
        <f t="shared" si="44"/>
        <v>190.66666666666666</v>
      </c>
      <c r="DQ22" s="72">
        <f t="shared" si="15"/>
        <v>13.951219512195122</v>
      </c>
      <c r="DR22" s="69">
        <f t="shared" si="16"/>
        <v>310</v>
      </c>
      <c r="DS22" s="69">
        <f t="shared" si="16"/>
        <v>262</v>
      </c>
      <c r="DT22" s="69">
        <f t="shared" si="16"/>
        <v>572</v>
      </c>
      <c r="DU22" s="69">
        <f t="shared" si="16"/>
        <v>37</v>
      </c>
      <c r="DV22" s="73">
        <f t="shared" si="45"/>
        <v>15.45945945945946</v>
      </c>
      <c r="DW22" s="73">
        <f t="shared" si="46"/>
        <v>8.2898550724637676</v>
      </c>
      <c r="DX22" s="69">
        <f t="shared" si="17"/>
        <v>50</v>
      </c>
      <c r="DY22" s="69">
        <f t="shared" si="17"/>
        <v>19</v>
      </c>
      <c r="DZ22" s="74">
        <f t="shared" si="17"/>
        <v>69</v>
      </c>
      <c r="EA22" s="76"/>
    </row>
    <row r="23" spans="1:143" ht="13.5" customHeight="1" x14ac:dyDescent="0.25">
      <c r="A23" s="1"/>
      <c r="B23" s="79" t="s">
        <v>39</v>
      </c>
      <c r="C23" s="80" t="s">
        <v>33</v>
      </c>
      <c r="D23" s="81">
        <f t="shared" si="0"/>
        <v>11</v>
      </c>
      <c r="E23" s="81"/>
      <c r="F23" s="81">
        <f t="shared" si="1"/>
        <v>114</v>
      </c>
      <c r="G23" s="81"/>
      <c r="H23" s="81"/>
      <c r="I23" s="81"/>
      <c r="J23" s="81">
        <f>'[1]Res. Yay.'!I56</f>
        <v>3</v>
      </c>
      <c r="K23" s="81">
        <f>'[1]Res. Yay.'!J56</f>
        <v>2</v>
      </c>
      <c r="L23" s="81">
        <f>'[1]Res. Yay.'!R56</f>
        <v>6</v>
      </c>
      <c r="M23" s="10"/>
      <c r="N23" s="82">
        <f t="shared" si="51"/>
        <v>8</v>
      </c>
      <c r="O23" s="81">
        <f t="shared" si="51"/>
        <v>74</v>
      </c>
      <c r="P23" s="83">
        <f t="shared" si="18"/>
        <v>169.625</v>
      </c>
      <c r="Q23" s="83">
        <f t="shared" si="19"/>
        <v>18.337837837837839</v>
      </c>
      <c r="R23" s="81">
        <f t="shared" si="3"/>
        <v>717</v>
      </c>
      <c r="S23" s="81">
        <f t="shared" si="3"/>
        <v>640</v>
      </c>
      <c r="T23" s="81">
        <f t="shared" si="3"/>
        <v>1357</v>
      </c>
      <c r="U23" s="81">
        <f t="shared" si="3"/>
        <v>77</v>
      </c>
      <c r="V23" s="84">
        <f t="shared" si="20"/>
        <v>17.623376623376622</v>
      </c>
      <c r="W23" s="84">
        <f t="shared" si="21"/>
        <v>12.564814814814815</v>
      </c>
      <c r="X23" s="81">
        <f t="shared" si="52"/>
        <v>52</v>
      </c>
      <c r="Y23" s="81">
        <f t="shared" si="52"/>
        <v>56</v>
      </c>
      <c r="Z23" s="85">
        <f t="shared" si="52"/>
        <v>108</v>
      </c>
      <c r="AA23" s="82">
        <f>'[1]O 1'!F32</f>
        <v>1</v>
      </c>
      <c r="AB23" s="81">
        <f>'[1]O 1'!G32</f>
        <v>3</v>
      </c>
      <c r="AC23" s="83">
        <f t="shared" si="22"/>
        <v>51</v>
      </c>
      <c r="AD23" s="83">
        <f t="shared" si="5"/>
        <v>17</v>
      </c>
      <c r="AE23" s="81">
        <f>'[1]O 1'!J32</f>
        <v>31</v>
      </c>
      <c r="AF23" s="81">
        <f>'[1]O 1'!K32</f>
        <v>20</v>
      </c>
      <c r="AG23" s="81">
        <f>'[1]O 1'!L32</f>
        <v>51</v>
      </c>
      <c r="AH23" s="81">
        <f>'[1]O 1'!I32</f>
        <v>3</v>
      </c>
      <c r="AI23" s="84">
        <f t="shared" si="23"/>
        <v>17</v>
      </c>
      <c r="AJ23" s="84">
        <f t="shared" si="24"/>
        <v>12.75</v>
      </c>
      <c r="AK23" s="81">
        <f>'[1]O 1'!X32</f>
        <v>0</v>
      </c>
      <c r="AL23" s="81">
        <f>'[1]O 1'!Y32</f>
        <v>4</v>
      </c>
      <c r="AM23" s="86">
        <f>'[1]O 1'!Z32</f>
        <v>4</v>
      </c>
      <c r="AN23" s="82">
        <f>'[1]O 1'!F34</f>
        <v>3</v>
      </c>
      <c r="AO23" s="81">
        <f>'[1]O 1'!G34</f>
        <v>5</v>
      </c>
      <c r="AP23" s="83">
        <f t="shared" si="25"/>
        <v>28</v>
      </c>
      <c r="AQ23" s="83">
        <f t="shared" si="6"/>
        <v>16.8</v>
      </c>
      <c r="AR23" s="81">
        <f>'[1]O 1'!J34</f>
        <v>50</v>
      </c>
      <c r="AS23" s="81">
        <f>'[1]O 1'!K34</f>
        <v>34</v>
      </c>
      <c r="AT23" s="81">
        <f>'[1]O 1'!L34</f>
        <v>84</v>
      </c>
      <c r="AU23" s="81">
        <f>'[1]O 1'!I34</f>
        <v>5</v>
      </c>
      <c r="AV23" s="84">
        <f t="shared" si="26"/>
        <v>16.8</v>
      </c>
      <c r="AW23" s="84">
        <f t="shared" si="27"/>
        <v>21</v>
      </c>
      <c r="AX23" s="81">
        <f>'[1]O 1'!X34</f>
        <v>0</v>
      </c>
      <c r="AY23" s="81">
        <f>'[1]O 1'!Y34</f>
        <v>4</v>
      </c>
      <c r="AZ23" s="85">
        <f>'[1]O 1'!Z34</f>
        <v>4</v>
      </c>
      <c r="BA23" s="82">
        <f>[1]İ!E19</f>
        <v>2</v>
      </c>
      <c r="BB23" s="81">
        <f>[1]İ!F19</f>
        <v>26</v>
      </c>
      <c r="BC23" s="83">
        <f t="shared" si="28"/>
        <v>178</v>
      </c>
      <c r="BD23" s="83">
        <f t="shared" si="7"/>
        <v>13.692307692307692</v>
      </c>
      <c r="BE23" s="81">
        <f>[1]İ!Q19</f>
        <v>172</v>
      </c>
      <c r="BF23" s="81">
        <f>[1]İ!R19</f>
        <v>184</v>
      </c>
      <c r="BG23" s="81">
        <f>[1]İ!S19</f>
        <v>356</v>
      </c>
      <c r="BH23" s="81">
        <f>[1]İ!P19</f>
        <v>21</v>
      </c>
      <c r="BI23" s="84">
        <f t="shared" si="29"/>
        <v>16.952380952380953</v>
      </c>
      <c r="BJ23" s="84">
        <f t="shared" si="30"/>
        <v>15.478260869565217</v>
      </c>
      <c r="BK23" s="81">
        <f>[1]İ!AO19</f>
        <v>13</v>
      </c>
      <c r="BL23" s="81">
        <f>[1]İ!AP19</f>
        <v>10</v>
      </c>
      <c r="BM23" s="85">
        <f>[1]İ!AQ19</f>
        <v>23</v>
      </c>
      <c r="BN23" s="82">
        <f>[1]O!F22</f>
        <v>3</v>
      </c>
      <c r="BO23" s="81">
        <f>[1]O!G22</f>
        <v>18</v>
      </c>
      <c r="BP23" s="83">
        <f t="shared" si="31"/>
        <v>169</v>
      </c>
      <c r="BQ23" s="83">
        <f t="shared" si="8"/>
        <v>28.166666666666668</v>
      </c>
      <c r="BR23" s="81">
        <f>[1]O!O22</f>
        <v>263</v>
      </c>
      <c r="BS23" s="81">
        <f>[1]O!P22</f>
        <v>244</v>
      </c>
      <c r="BT23" s="81">
        <f>[1]O!Q22</f>
        <v>507</v>
      </c>
      <c r="BU23" s="81">
        <f>[1]O!N22</f>
        <v>26</v>
      </c>
      <c r="BV23" s="84">
        <f t="shared" si="32"/>
        <v>19.5</v>
      </c>
      <c r="BW23" s="84">
        <f t="shared" si="33"/>
        <v>11.522727272727273</v>
      </c>
      <c r="BX23" s="81">
        <f>[1]O!AP22</f>
        <v>19</v>
      </c>
      <c r="BY23" s="81">
        <f>[1]O!AQ22</f>
        <v>25</v>
      </c>
      <c r="BZ23" s="85">
        <f>[1]O!AR22</f>
        <v>44</v>
      </c>
      <c r="CA23" s="82">
        <f t="shared" si="53"/>
        <v>5</v>
      </c>
      <c r="CB23" s="81">
        <f t="shared" si="53"/>
        <v>44</v>
      </c>
      <c r="CC23" s="83">
        <f t="shared" si="34"/>
        <v>172.6</v>
      </c>
      <c r="CD23" s="83">
        <f t="shared" si="10"/>
        <v>19.613636363636363</v>
      </c>
      <c r="CE23" s="81">
        <f t="shared" si="35"/>
        <v>435</v>
      </c>
      <c r="CF23" s="81">
        <f t="shared" si="35"/>
        <v>428</v>
      </c>
      <c r="CG23" s="81">
        <f t="shared" si="35"/>
        <v>863</v>
      </c>
      <c r="CH23" s="81">
        <f t="shared" si="35"/>
        <v>47</v>
      </c>
      <c r="CI23" s="84">
        <f t="shared" si="36"/>
        <v>18.361702127659573</v>
      </c>
      <c r="CJ23" s="84">
        <f t="shared" si="37"/>
        <v>12.880597014925373</v>
      </c>
      <c r="CK23" s="81">
        <f t="shared" si="54"/>
        <v>32</v>
      </c>
      <c r="CL23" s="81">
        <f t="shared" si="54"/>
        <v>35</v>
      </c>
      <c r="CM23" s="85">
        <f t="shared" si="11"/>
        <v>67</v>
      </c>
      <c r="CN23" s="82">
        <f>[1]L!F22</f>
        <v>2</v>
      </c>
      <c r="CO23" s="81">
        <f>[1]L!G22</f>
        <v>27</v>
      </c>
      <c r="CP23" s="83">
        <f t="shared" si="38"/>
        <v>205</v>
      </c>
      <c r="CQ23" s="83">
        <f t="shared" si="12"/>
        <v>15.185185185185185</v>
      </c>
      <c r="CR23" s="81">
        <f>[1]L!R22</f>
        <v>232</v>
      </c>
      <c r="CS23" s="81">
        <f>[1]L!S22</f>
        <v>178</v>
      </c>
      <c r="CT23" s="81">
        <f>[1]L!T22</f>
        <v>410</v>
      </c>
      <c r="CU23" s="81">
        <f>[1]L!Q22</f>
        <v>25</v>
      </c>
      <c r="CV23" s="84">
        <f t="shared" si="39"/>
        <v>16.399999999999999</v>
      </c>
      <c r="CW23" s="84">
        <f t="shared" si="40"/>
        <v>11.081081081081081</v>
      </c>
      <c r="CX23" s="81">
        <f>[1]L!AS22</f>
        <v>20</v>
      </c>
      <c r="CY23" s="81">
        <f>[1]L!AT22</f>
        <v>17</v>
      </c>
      <c r="CZ23" s="85">
        <f>[1]L!AU22</f>
        <v>37</v>
      </c>
      <c r="DA23" s="82">
        <f>[1]L1!AM22</f>
        <v>0</v>
      </c>
      <c r="DB23" s="81">
        <f>[1]L1!AN22</f>
        <v>0</v>
      </c>
      <c r="DC23" s="83">
        <f t="shared" si="41"/>
        <v>0</v>
      </c>
      <c r="DD23" s="83">
        <f t="shared" si="13"/>
        <v>0</v>
      </c>
      <c r="DE23" s="81">
        <f>[1]L1!AQ22</f>
        <v>0</v>
      </c>
      <c r="DF23" s="81">
        <f>[1]L1!AR22</f>
        <v>0</v>
      </c>
      <c r="DG23" s="81">
        <f>[1]L1!AS22</f>
        <v>0</v>
      </c>
      <c r="DH23" s="81">
        <f>[1]L1!AP22</f>
        <v>0</v>
      </c>
      <c r="DI23" s="84">
        <f t="shared" si="42"/>
        <v>0</v>
      </c>
      <c r="DJ23" s="84">
        <f t="shared" si="43"/>
        <v>0</v>
      </c>
      <c r="DK23" s="81">
        <f>[1]L1!AT22</f>
        <v>0</v>
      </c>
      <c r="DL23" s="81">
        <f>[1]L1!AU22</f>
        <v>0</v>
      </c>
      <c r="DM23" s="85">
        <f>[1]L1!AV22</f>
        <v>0</v>
      </c>
      <c r="DN23" s="82">
        <f t="shared" si="14"/>
        <v>2</v>
      </c>
      <c r="DO23" s="81">
        <f t="shared" si="14"/>
        <v>27</v>
      </c>
      <c r="DP23" s="83">
        <f t="shared" si="44"/>
        <v>205</v>
      </c>
      <c r="DQ23" s="83">
        <f t="shared" si="15"/>
        <v>15.185185185185185</v>
      </c>
      <c r="DR23" s="81">
        <f t="shared" si="16"/>
        <v>232</v>
      </c>
      <c r="DS23" s="81">
        <f t="shared" si="16"/>
        <v>178</v>
      </c>
      <c r="DT23" s="81">
        <f t="shared" si="16"/>
        <v>410</v>
      </c>
      <c r="DU23" s="81">
        <f t="shared" si="16"/>
        <v>25</v>
      </c>
      <c r="DV23" s="84">
        <f t="shared" si="45"/>
        <v>16.399999999999999</v>
      </c>
      <c r="DW23" s="84">
        <f t="shared" si="46"/>
        <v>11.081081081081081</v>
      </c>
      <c r="DX23" s="81">
        <f t="shared" si="17"/>
        <v>20</v>
      </c>
      <c r="DY23" s="81">
        <f t="shared" si="17"/>
        <v>17</v>
      </c>
      <c r="DZ23" s="85">
        <f t="shared" si="17"/>
        <v>37</v>
      </c>
      <c r="EA23" s="1"/>
    </row>
    <row r="24" spans="1:143" ht="13.5" customHeight="1" x14ac:dyDescent="0.25">
      <c r="A24" s="1"/>
      <c r="B24" s="57" t="s">
        <v>39</v>
      </c>
      <c r="C24" s="58" t="s">
        <v>35</v>
      </c>
      <c r="D24" s="59">
        <f t="shared" si="0"/>
        <v>52</v>
      </c>
      <c r="E24" s="59"/>
      <c r="F24" s="59">
        <f t="shared" si="1"/>
        <v>130</v>
      </c>
      <c r="G24" s="78"/>
      <c r="H24" s="78"/>
      <c r="I24" s="78"/>
      <c r="J24" s="78"/>
      <c r="K24" s="78"/>
      <c r="L24" s="78"/>
      <c r="M24" s="22"/>
      <c r="N24" s="61">
        <f t="shared" si="51"/>
        <v>52</v>
      </c>
      <c r="O24" s="59">
        <f t="shared" si="51"/>
        <v>130</v>
      </c>
      <c r="P24" s="62">
        <f t="shared" si="18"/>
        <v>44.71153846153846</v>
      </c>
      <c r="Q24" s="62">
        <f t="shared" si="19"/>
        <v>17.884615384615383</v>
      </c>
      <c r="R24" s="59">
        <f t="shared" si="3"/>
        <v>1164</v>
      </c>
      <c r="S24" s="59">
        <f t="shared" si="3"/>
        <v>1161</v>
      </c>
      <c r="T24" s="59">
        <f t="shared" si="3"/>
        <v>2325</v>
      </c>
      <c r="U24" s="59">
        <f t="shared" si="3"/>
        <v>244</v>
      </c>
      <c r="V24" s="63">
        <f t="shared" si="20"/>
        <v>9.528688524590164</v>
      </c>
      <c r="W24" s="63">
        <f t="shared" si="21"/>
        <v>17.884615384615383</v>
      </c>
      <c r="X24" s="59">
        <f t="shared" si="52"/>
        <v>66</v>
      </c>
      <c r="Y24" s="59">
        <f t="shared" si="52"/>
        <v>64</v>
      </c>
      <c r="Z24" s="64">
        <f t="shared" si="52"/>
        <v>130</v>
      </c>
      <c r="AA24" s="61"/>
      <c r="AB24" s="59"/>
      <c r="AC24" s="62">
        <f t="shared" si="22"/>
        <v>0</v>
      </c>
      <c r="AD24" s="62">
        <f t="shared" si="5"/>
        <v>0</v>
      </c>
      <c r="AE24" s="59"/>
      <c r="AF24" s="59"/>
      <c r="AG24" s="59"/>
      <c r="AH24" s="59"/>
      <c r="AI24" s="63">
        <f t="shared" si="23"/>
        <v>0</v>
      </c>
      <c r="AJ24" s="63">
        <f t="shared" si="24"/>
        <v>0</v>
      </c>
      <c r="AK24" s="59"/>
      <c r="AL24" s="59"/>
      <c r="AM24" s="65"/>
      <c r="AN24" s="61">
        <f>'[1]O 1'!F35</f>
        <v>7</v>
      </c>
      <c r="AO24" s="59">
        <f>'[1]O 1'!G35</f>
        <v>7</v>
      </c>
      <c r="AP24" s="62">
        <f t="shared" si="25"/>
        <v>15.142857142857142</v>
      </c>
      <c r="AQ24" s="62">
        <f t="shared" si="6"/>
        <v>15.142857142857142</v>
      </c>
      <c r="AR24" s="59">
        <f>'[1]O 1'!J35</f>
        <v>55</v>
      </c>
      <c r="AS24" s="59">
        <f>'[1]O 1'!K35</f>
        <v>51</v>
      </c>
      <c r="AT24" s="59">
        <f>'[1]O 1'!L35</f>
        <v>106</v>
      </c>
      <c r="AU24" s="59">
        <f>'[1]O 1'!I35</f>
        <v>8</v>
      </c>
      <c r="AV24" s="63">
        <f t="shared" si="26"/>
        <v>13.25</v>
      </c>
      <c r="AW24" s="63">
        <f t="shared" si="27"/>
        <v>106</v>
      </c>
      <c r="AX24" s="59">
        <f>'[1]O 1'!X35</f>
        <v>0</v>
      </c>
      <c r="AY24" s="59">
        <f>'[1]O 1'!Y35</f>
        <v>1</v>
      </c>
      <c r="AZ24" s="64">
        <f>'[1]O 1'!Z35</f>
        <v>1</v>
      </c>
      <c r="BA24" s="61">
        <f>[1]İ!E20</f>
        <v>40</v>
      </c>
      <c r="BB24" s="59">
        <f>[1]İ!F20</f>
        <v>58</v>
      </c>
      <c r="BC24" s="62">
        <f t="shared" si="28"/>
        <v>22.6</v>
      </c>
      <c r="BD24" s="62">
        <f t="shared" si="7"/>
        <v>15.586206896551724</v>
      </c>
      <c r="BE24" s="59">
        <f>[1]İ!Q20</f>
        <v>459</v>
      </c>
      <c r="BF24" s="59">
        <f>[1]İ!R20</f>
        <v>445</v>
      </c>
      <c r="BG24" s="59">
        <f>[1]İ!S20</f>
        <v>904</v>
      </c>
      <c r="BH24" s="59">
        <f>[1]İ!P20</f>
        <v>166</v>
      </c>
      <c r="BI24" s="63">
        <f t="shared" si="29"/>
        <v>5.4457831325301207</v>
      </c>
      <c r="BJ24" s="63">
        <f t="shared" si="30"/>
        <v>15.586206896551724</v>
      </c>
      <c r="BK24" s="59">
        <f>[1]İ!AO20</f>
        <v>29</v>
      </c>
      <c r="BL24" s="59">
        <f>[1]İ!AP20</f>
        <v>29</v>
      </c>
      <c r="BM24" s="64">
        <f>[1]İ!AQ20</f>
        <v>58</v>
      </c>
      <c r="BN24" s="61">
        <f>[1]O!F23</f>
        <v>11</v>
      </c>
      <c r="BO24" s="59">
        <f>[1]O!G23</f>
        <v>64</v>
      </c>
      <c r="BP24" s="62">
        <f t="shared" si="31"/>
        <v>109.81818181818181</v>
      </c>
      <c r="BQ24" s="62">
        <f t="shared" si="8"/>
        <v>18.875</v>
      </c>
      <c r="BR24" s="59">
        <f>[1]O!O23</f>
        <v>600</v>
      </c>
      <c r="BS24" s="59">
        <f>[1]O!P23</f>
        <v>608</v>
      </c>
      <c r="BT24" s="59">
        <f>[1]O!Q23</f>
        <v>1208</v>
      </c>
      <c r="BU24" s="59">
        <f>[1]O!N23</f>
        <v>64</v>
      </c>
      <c r="BV24" s="63">
        <f t="shared" si="32"/>
        <v>18.875</v>
      </c>
      <c r="BW24" s="63">
        <f t="shared" si="33"/>
        <v>19.483870967741936</v>
      </c>
      <c r="BX24" s="59">
        <f>[1]O!AP23</f>
        <v>30</v>
      </c>
      <c r="BY24" s="59">
        <f>[1]O!AQ23</f>
        <v>32</v>
      </c>
      <c r="BZ24" s="64">
        <f>[1]O!AR23</f>
        <v>62</v>
      </c>
      <c r="CA24" s="61">
        <f t="shared" si="53"/>
        <v>51</v>
      </c>
      <c r="CB24" s="59">
        <f t="shared" si="53"/>
        <v>122</v>
      </c>
      <c r="CC24" s="62">
        <f t="shared" si="34"/>
        <v>41.411764705882355</v>
      </c>
      <c r="CD24" s="62">
        <f t="shared" si="10"/>
        <v>17.311475409836067</v>
      </c>
      <c r="CE24" s="59">
        <f t="shared" si="35"/>
        <v>1059</v>
      </c>
      <c r="CF24" s="59">
        <f t="shared" si="35"/>
        <v>1053</v>
      </c>
      <c r="CG24" s="59">
        <f t="shared" si="35"/>
        <v>2112</v>
      </c>
      <c r="CH24" s="59">
        <f t="shared" si="35"/>
        <v>230</v>
      </c>
      <c r="CI24" s="63">
        <f t="shared" si="36"/>
        <v>9.1826086956521742</v>
      </c>
      <c r="CJ24" s="63">
        <f t="shared" si="37"/>
        <v>17.600000000000001</v>
      </c>
      <c r="CK24" s="59">
        <f t="shared" si="54"/>
        <v>59</v>
      </c>
      <c r="CL24" s="59">
        <f t="shared" si="54"/>
        <v>61</v>
      </c>
      <c r="CM24" s="64">
        <f t="shared" si="11"/>
        <v>120</v>
      </c>
      <c r="CN24" s="61">
        <f>[1]L!F23</f>
        <v>1</v>
      </c>
      <c r="CO24" s="59">
        <f>[1]L!G23</f>
        <v>8</v>
      </c>
      <c r="CP24" s="62">
        <f t="shared" si="38"/>
        <v>107</v>
      </c>
      <c r="CQ24" s="62">
        <f t="shared" si="12"/>
        <v>13.375</v>
      </c>
      <c r="CR24" s="59">
        <f>[1]L!R23</f>
        <v>50</v>
      </c>
      <c r="CS24" s="59">
        <f>[1]L!S23</f>
        <v>57</v>
      </c>
      <c r="CT24" s="59">
        <f>[1]L!T23</f>
        <v>107</v>
      </c>
      <c r="CU24" s="59">
        <f>[1]L!Q23</f>
        <v>6</v>
      </c>
      <c r="CV24" s="63">
        <f t="shared" si="39"/>
        <v>17.833333333333332</v>
      </c>
      <c r="CW24" s="63">
        <f t="shared" si="40"/>
        <v>10.7</v>
      </c>
      <c r="CX24" s="59">
        <f>[1]L!AS23</f>
        <v>7</v>
      </c>
      <c r="CY24" s="59">
        <f>[1]L!AT23</f>
        <v>3</v>
      </c>
      <c r="CZ24" s="64">
        <f>[1]L!AU23</f>
        <v>10</v>
      </c>
      <c r="DA24" s="61">
        <f>[1]L1!AM23</f>
        <v>0</v>
      </c>
      <c r="DB24" s="59">
        <f>[1]L1!AN23</f>
        <v>0</v>
      </c>
      <c r="DC24" s="62">
        <f t="shared" si="41"/>
        <v>0</v>
      </c>
      <c r="DD24" s="62">
        <f t="shared" si="13"/>
        <v>0</v>
      </c>
      <c r="DE24" s="59">
        <f>[1]L1!AQ23</f>
        <v>0</v>
      </c>
      <c r="DF24" s="59">
        <f>[1]L1!AR23</f>
        <v>0</v>
      </c>
      <c r="DG24" s="59">
        <f>[1]L1!AS23</f>
        <v>0</v>
      </c>
      <c r="DH24" s="59">
        <f>[1]L1!AP23</f>
        <v>0</v>
      </c>
      <c r="DI24" s="63">
        <f t="shared" si="42"/>
        <v>0</v>
      </c>
      <c r="DJ24" s="63">
        <f t="shared" si="43"/>
        <v>0</v>
      </c>
      <c r="DK24" s="59">
        <f>[1]L1!AT23</f>
        <v>0</v>
      </c>
      <c r="DL24" s="59">
        <f>[1]L1!AU23</f>
        <v>0</v>
      </c>
      <c r="DM24" s="64">
        <f>[1]L1!AV23</f>
        <v>0</v>
      </c>
      <c r="DN24" s="61">
        <f t="shared" si="14"/>
        <v>1</v>
      </c>
      <c r="DO24" s="59">
        <f t="shared" si="14"/>
        <v>8</v>
      </c>
      <c r="DP24" s="62">
        <f t="shared" si="44"/>
        <v>107</v>
      </c>
      <c r="DQ24" s="62">
        <f t="shared" si="15"/>
        <v>13.375</v>
      </c>
      <c r="DR24" s="59">
        <f t="shared" si="16"/>
        <v>50</v>
      </c>
      <c r="DS24" s="59">
        <f t="shared" si="16"/>
        <v>57</v>
      </c>
      <c r="DT24" s="59">
        <f t="shared" si="16"/>
        <v>107</v>
      </c>
      <c r="DU24" s="59">
        <f t="shared" si="16"/>
        <v>6</v>
      </c>
      <c r="DV24" s="63">
        <f t="shared" si="45"/>
        <v>17.833333333333332</v>
      </c>
      <c r="DW24" s="63">
        <f t="shared" si="46"/>
        <v>10.7</v>
      </c>
      <c r="DX24" s="59">
        <f t="shared" si="17"/>
        <v>7</v>
      </c>
      <c r="DY24" s="59">
        <f t="shared" si="17"/>
        <v>3</v>
      </c>
      <c r="DZ24" s="64">
        <f t="shared" si="17"/>
        <v>10</v>
      </c>
      <c r="EA24" s="1"/>
    </row>
    <row r="25" spans="1:143" ht="13.5" customHeight="1" thickBot="1" x14ac:dyDescent="0.3">
      <c r="A25" s="1"/>
      <c r="B25" s="67" t="s">
        <v>39</v>
      </c>
      <c r="C25" s="68" t="s">
        <v>17</v>
      </c>
      <c r="D25" s="69">
        <f t="shared" si="0"/>
        <v>63</v>
      </c>
      <c r="E25" s="69"/>
      <c r="F25" s="69">
        <f t="shared" si="1"/>
        <v>244</v>
      </c>
      <c r="G25" s="69"/>
      <c r="H25" s="69"/>
      <c r="I25" s="69"/>
      <c r="J25" s="69">
        <f>J23</f>
        <v>3</v>
      </c>
      <c r="K25" s="69">
        <f>K23</f>
        <v>2</v>
      </c>
      <c r="L25" s="69">
        <f>L23</f>
        <v>6</v>
      </c>
      <c r="M25" s="70"/>
      <c r="N25" s="71">
        <f>N23+N24</f>
        <v>60</v>
      </c>
      <c r="O25" s="69">
        <f t="shared" si="51"/>
        <v>204</v>
      </c>
      <c r="P25" s="72">
        <f t="shared" si="18"/>
        <v>61.366666666666667</v>
      </c>
      <c r="Q25" s="72">
        <f t="shared" si="19"/>
        <v>18.049019607843139</v>
      </c>
      <c r="R25" s="69">
        <f t="shared" si="3"/>
        <v>1881</v>
      </c>
      <c r="S25" s="69">
        <f t="shared" si="3"/>
        <v>1801</v>
      </c>
      <c r="T25" s="69">
        <f t="shared" si="3"/>
        <v>3682</v>
      </c>
      <c r="U25" s="69">
        <f t="shared" si="3"/>
        <v>321</v>
      </c>
      <c r="V25" s="73">
        <f t="shared" si="20"/>
        <v>11.470404984423675</v>
      </c>
      <c r="W25" s="73">
        <f t="shared" si="21"/>
        <v>15.470588235294118</v>
      </c>
      <c r="X25" s="69">
        <f t="shared" si="52"/>
        <v>118</v>
      </c>
      <c r="Y25" s="69">
        <f t="shared" si="52"/>
        <v>120</v>
      </c>
      <c r="Z25" s="74">
        <f t="shared" si="52"/>
        <v>238</v>
      </c>
      <c r="AA25" s="71">
        <f>SUM(AA23:AA24)</f>
        <v>1</v>
      </c>
      <c r="AB25" s="69">
        <f>SUM(AB23:AB24)</f>
        <v>3</v>
      </c>
      <c r="AC25" s="72">
        <f t="shared" si="22"/>
        <v>51</v>
      </c>
      <c r="AD25" s="72">
        <f t="shared" si="5"/>
        <v>17</v>
      </c>
      <c r="AE25" s="69">
        <f>SUM(AE23:AE24)</f>
        <v>31</v>
      </c>
      <c r="AF25" s="69">
        <f>SUM(AF23:AF24)</f>
        <v>20</v>
      </c>
      <c r="AG25" s="69">
        <f>SUM(AG23:AG24)</f>
        <v>51</v>
      </c>
      <c r="AH25" s="69">
        <f>SUM(AH23:AH24)</f>
        <v>3</v>
      </c>
      <c r="AI25" s="73">
        <f t="shared" si="23"/>
        <v>17</v>
      </c>
      <c r="AJ25" s="73">
        <f t="shared" si="24"/>
        <v>12.75</v>
      </c>
      <c r="AK25" s="69">
        <f>SUM(AK23:AK24)</f>
        <v>0</v>
      </c>
      <c r="AL25" s="69">
        <f>SUM(AL23:AL24)</f>
        <v>4</v>
      </c>
      <c r="AM25" s="75">
        <f>SUM(AM23:AM24)</f>
        <v>4</v>
      </c>
      <c r="AN25" s="71">
        <f>SUM(AN23:AN24)</f>
        <v>10</v>
      </c>
      <c r="AO25" s="69">
        <f>SUM(AO23:AO24)</f>
        <v>12</v>
      </c>
      <c r="AP25" s="72">
        <f t="shared" si="25"/>
        <v>19</v>
      </c>
      <c r="AQ25" s="72">
        <f t="shared" si="6"/>
        <v>15.833333333333334</v>
      </c>
      <c r="AR25" s="69">
        <f>SUM(AR23:AR24)</f>
        <v>105</v>
      </c>
      <c r="AS25" s="69">
        <f>SUM(AS23:AS24)</f>
        <v>85</v>
      </c>
      <c r="AT25" s="69">
        <f>SUM(AT23:AT24)</f>
        <v>190</v>
      </c>
      <c r="AU25" s="69">
        <f>SUM(AU23:AU24)</f>
        <v>13</v>
      </c>
      <c r="AV25" s="73">
        <f t="shared" si="26"/>
        <v>14.615384615384615</v>
      </c>
      <c r="AW25" s="73">
        <f t="shared" si="27"/>
        <v>38</v>
      </c>
      <c r="AX25" s="69">
        <f>SUM(AX23:AX24)</f>
        <v>0</v>
      </c>
      <c r="AY25" s="69">
        <f>SUM(AY23:AY24)</f>
        <v>5</v>
      </c>
      <c r="AZ25" s="74">
        <f>SUM(AZ23:AZ24)</f>
        <v>5</v>
      </c>
      <c r="BA25" s="71">
        <f>[1]İ!E21</f>
        <v>42</v>
      </c>
      <c r="BB25" s="69">
        <f>[1]İ!F21</f>
        <v>84</v>
      </c>
      <c r="BC25" s="72">
        <f t="shared" si="28"/>
        <v>30</v>
      </c>
      <c r="BD25" s="72">
        <f t="shared" si="7"/>
        <v>15</v>
      </c>
      <c r="BE25" s="69">
        <f>[1]İ!Q21</f>
        <v>631</v>
      </c>
      <c r="BF25" s="69">
        <f>[1]İ!R21</f>
        <v>629</v>
      </c>
      <c r="BG25" s="69">
        <f>[1]İ!S21</f>
        <v>1260</v>
      </c>
      <c r="BH25" s="69">
        <f>[1]İ!P21</f>
        <v>187</v>
      </c>
      <c r="BI25" s="73">
        <f t="shared" si="29"/>
        <v>6.737967914438503</v>
      </c>
      <c r="BJ25" s="73">
        <f t="shared" si="30"/>
        <v>15.555555555555555</v>
      </c>
      <c r="BK25" s="69">
        <f>[1]İ!AO21</f>
        <v>42</v>
      </c>
      <c r="BL25" s="69">
        <f>[1]İ!AP21</f>
        <v>39</v>
      </c>
      <c r="BM25" s="74">
        <f>[1]İ!AQ21</f>
        <v>81</v>
      </c>
      <c r="BN25" s="71">
        <f>[1]O!F24</f>
        <v>14</v>
      </c>
      <c r="BO25" s="69">
        <f>[1]O!G24</f>
        <v>82</v>
      </c>
      <c r="BP25" s="72">
        <f t="shared" si="31"/>
        <v>122.5</v>
      </c>
      <c r="BQ25" s="72">
        <f t="shared" si="8"/>
        <v>20.914634146341463</v>
      </c>
      <c r="BR25" s="69">
        <f>[1]O!O24</f>
        <v>863</v>
      </c>
      <c r="BS25" s="69">
        <f>[1]O!P24</f>
        <v>852</v>
      </c>
      <c r="BT25" s="69">
        <f>[1]O!Q24</f>
        <v>1715</v>
      </c>
      <c r="BU25" s="69">
        <f>[1]O!N24</f>
        <v>90</v>
      </c>
      <c r="BV25" s="73">
        <f t="shared" si="32"/>
        <v>19.055555555555557</v>
      </c>
      <c r="BW25" s="73">
        <f t="shared" si="33"/>
        <v>16.179245283018869</v>
      </c>
      <c r="BX25" s="69">
        <f>[1]O!AP24</f>
        <v>49</v>
      </c>
      <c r="BY25" s="69">
        <f>[1]O!AQ24</f>
        <v>57</v>
      </c>
      <c r="BZ25" s="74">
        <f>[1]O!AR24</f>
        <v>106</v>
      </c>
      <c r="CA25" s="71">
        <f t="shared" si="53"/>
        <v>56</v>
      </c>
      <c r="CB25" s="69">
        <f t="shared" si="53"/>
        <v>166</v>
      </c>
      <c r="CC25" s="72">
        <f t="shared" si="34"/>
        <v>53.125</v>
      </c>
      <c r="CD25" s="72">
        <f t="shared" si="10"/>
        <v>17.921686746987952</v>
      </c>
      <c r="CE25" s="69">
        <f t="shared" si="35"/>
        <v>1494</v>
      </c>
      <c r="CF25" s="69">
        <f t="shared" si="35"/>
        <v>1481</v>
      </c>
      <c r="CG25" s="69">
        <f t="shared" si="35"/>
        <v>2975</v>
      </c>
      <c r="CH25" s="69">
        <f t="shared" si="35"/>
        <v>277</v>
      </c>
      <c r="CI25" s="73">
        <f t="shared" si="36"/>
        <v>10.740072202166065</v>
      </c>
      <c r="CJ25" s="73">
        <f t="shared" si="37"/>
        <v>15.909090909090908</v>
      </c>
      <c r="CK25" s="69">
        <f t="shared" si="54"/>
        <v>91</v>
      </c>
      <c r="CL25" s="69">
        <f t="shared" si="54"/>
        <v>96</v>
      </c>
      <c r="CM25" s="74">
        <f t="shared" si="54"/>
        <v>187</v>
      </c>
      <c r="CN25" s="71">
        <f>[1]L!F24</f>
        <v>3</v>
      </c>
      <c r="CO25" s="69">
        <f>[1]L!G24</f>
        <v>35</v>
      </c>
      <c r="CP25" s="72">
        <f t="shared" si="38"/>
        <v>172.33333333333334</v>
      </c>
      <c r="CQ25" s="72">
        <f t="shared" si="12"/>
        <v>14.771428571428572</v>
      </c>
      <c r="CR25" s="69">
        <f>[1]L!R24</f>
        <v>282</v>
      </c>
      <c r="CS25" s="69">
        <f>[1]L!S24</f>
        <v>235</v>
      </c>
      <c r="CT25" s="69">
        <f>[1]L!T24</f>
        <v>517</v>
      </c>
      <c r="CU25" s="69">
        <f>[1]L!Q24</f>
        <v>31</v>
      </c>
      <c r="CV25" s="73">
        <f t="shared" si="39"/>
        <v>16.677419354838708</v>
      </c>
      <c r="CW25" s="73">
        <f t="shared" si="40"/>
        <v>11</v>
      </c>
      <c r="CX25" s="69">
        <f>[1]L!AS24</f>
        <v>27</v>
      </c>
      <c r="CY25" s="69">
        <f>[1]L!AT24</f>
        <v>20</v>
      </c>
      <c r="CZ25" s="74">
        <f>[1]L!AU24</f>
        <v>47</v>
      </c>
      <c r="DA25" s="71">
        <f>SUM(DA23:DA24)</f>
        <v>0</v>
      </c>
      <c r="DB25" s="69">
        <f>SUM(DB23:DB24)</f>
        <v>0</v>
      </c>
      <c r="DC25" s="72">
        <f t="shared" si="41"/>
        <v>0</v>
      </c>
      <c r="DD25" s="72">
        <f t="shared" si="13"/>
        <v>0</v>
      </c>
      <c r="DE25" s="69">
        <f>SUM(DE23:DE24)</f>
        <v>0</v>
      </c>
      <c r="DF25" s="69">
        <f>SUM(DF23:DF24)</f>
        <v>0</v>
      </c>
      <c r="DG25" s="69">
        <f>SUM(DG23:DG24)</f>
        <v>0</v>
      </c>
      <c r="DH25" s="69">
        <f>SUM(DH23:DH24)</f>
        <v>0</v>
      </c>
      <c r="DI25" s="73">
        <f t="shared" si="42"/>
        <v>0</v>
      </c>
      <c r="DJ25" s="73">
        <f t="shared" si="43"/>
        <v>0</v>
      </c>
      <c r="DK25" s="69">
        <f>SUM(DK23:DK24)</f>
        <v>0</v>
      </c>
      <c r="DL25" s="69">
        <f>SUM(DL23:DL24)</f>
        <v>0</v>
      </c>
      <c r="DM25" s="74">
        <f>SUM(DM23:DM24)</f>
        <v>0</v>
      </c>
      <c r="DN25" s="71">
        <f t="shared" si="14"/>
        <v>3</v>
      </c>
      <c r="DO25" s="69">
        <f t="shared" si="14"/>
        <v>35</v>
      </c>
      <c r="DP25" s="72">
        <f t="shared" si="44"/>
        <v>172.33333333333334</v>
      </c>
      <c r="DQ25" s="72">
        <f t="shared" si="15"/>
        <v>14.771428571428572</v>
      </c>
      <c r="DR25" s="69">
        <f t="shared" si="16"/>
        <v>282</v>
      </c>
      <c r="DS25" s="69">
        <f t="shared" si="16"/>
        <v>235</v>
      </c>
      <c r="DT25" s="69">
        <f t="shared" si="16"/>
        <v>517</v>
      </c>
      <c r="DU25" s="69">
        <f t="shared" si="16"/>
        <v>31</v>
      </c>
      <c r="DV25" s="73">
        <f t="shared" si="45"/>
        <v>16.677419354838708</v>
      </c>
      <c r="DW25" s="73">
        <f t="shared" si="46"/>
        <v>11</v>
      </c>
      <c r="DX25" s="69">
        <f t="shared" si="17"/>
        <v>27</v>
      </c>
      <c r="DY25" s="69">
        <f t="shared" si="17"/>
        <v>20</v>
      </c>
      <c r="DZ25" s="74">
        <f t="shared" si="17"/>
        <v>47</v>
      </c>
      <c r="EA25" s="76"/>
    </row>
    <row r="26" spans="1:143" ht="13.5" customHeight="1" x14ac:dyDescent="0.25">
      <c r="A26" s="1"/>
      <c r="B26" s="79" t="s">
        <v>40</v>
      </c>
      <c r="C26" s="80" t="s">
        <v>33</v>
      </c>
      <c r="D26" s="81">
        <f t="shared" si="0"/>
        <v>31</v>
      </c>
      <c r="E26" s="81"/>
      <c r="F26" s="81">
        <f t="shared" si="1"/>
        <v>624</v>
      </c>
      <c r="G26" s="81"/>
      <c r="H26" s="81"/>
      <c r="I26" s="81"/>
      <c r="J26" s="81">
        <f>'[1]Res. Yay.'!I57</f>
        <v>2</v>
      </c>
      <c r="K26" s="81">
        <f>'[1]Res. Yay.'!J57</f>
        <v>5</v>
      </c>
      <c r="L26" s="81">
        <f>'[1]Res. Yay.'!R57</f>
        <v>18</v>
      </c>
      <c r="M26" s="10"/>
      <c r="N26" s="82">
        <f t="shared" si="51"/>
        <v>29</v>
      </c>
      <c r="O26" s="81">
        <f t="shared" si="51"/>
        <v>391</v>
      </c>
      <c r="P26" s="83">
        <f t="shared" si="18"/>
        <v>309.89655172413791</v>
      </c>
      <c r="Q26" s="83">
        <f t="shared" si="19"/>
        <v>22.984654731457802</v>
      </c>
      <c r="R26" s="81">
        <f t="shared" si="3"/>
        <v>4564</v>
      </c>
      <c r="S26" s="81">
        <f t="shared" si="3"/>
        <v>4423</v>
      </c>
      <c r="T26" s="81">
        <f t="shared" si="3"/>
        <v>8987</v>
      </c>
      <c r="U26" s="81">
        <f t="shared" si="3"/>
        <v>379</v>
      </c>
      <c r="V26" s="84">
        <f t="shared" si="20"/>
        <v>23.712401055408971</v>
      </c>
      <c r="W26" s="84">
        <f t="shared" si="21"/>
        <v>14.830033003300331</v>
      </c>
      <c r="X26" s="81">
        <f t="shared" si="52"/>
        <v>397</v>
      </c>
      <c r="Y26" s="81">
        <f t="shared" si="52"/>
        <v>209</v>
      </c>
      <c r="Z26" s="85">
        <f t="shared" si="52"/>
        <v>606</v>
      </c>
      <c r="AA26" s="82">
        <f>'[1]O 1'!F37</f>
        <v>4</v>
      </c>
      <c r="AB26" s="81">
        <f>'[1]O 1'!G37</f>
        <v>11</v>
      </c>
      <c r="AC26" s="83">
        <f t="shared" si="22"/>
        <v>130.25</v>
      </c>
      <c r="AD26" s="83">
        <f t="shared" si="5"/>
        <v>47.363636363636367</v>
      </c>
      <c r="AE26" s="81">
        <f>'[1]O 1'!J37</f>
        <v>254</v>
      </c>
      <c r="AF26" s="81">
        <f>'[1]O 1'!K37</f>
        <v>267</v>
      </c>
      <c r="AG26" s="81">
        <f>'[1]O 1'!L37</f>
        <v>521</v>
      </c>
      <c r="AH26" s="81">
        <f>'[1]O 1'!I37</f>
        <v>21</v>
      </c>
      <c r="AI26" s="84">
        <f t="shared" si="23"/>
        <v>24.80952380952381</v>
      </c>
      <c r="AJ26" s="84">
        <f t="shared" si="24"/>
        <v>18.607142857142858</v>
      </c>
      <c r="AK26" s="81">
        <f>'[1]O 1'!X37</f>
        <v>7</v>
      </c>
      <c r="AL26" s="81">
        <f>'[1]O 1'!Y37</f>
        <v>21</v>
      </c>
      <c r="AM26" s="86">
        <f>'[1]O 1'!Z37</f>
        <v>28</v>
      </c>
      <c r="AN26" s="82">
        <f>'[1]O 1'!F40</f>
        <v>15</v>
      </c>
      <c r="AO26" s="81">
        <f>'[1]O 1'!G40</f>
        <v>28</v>
      </c>
      <c r="AP26" s="83">
        <f t="shared" si="25"/>
        <v>64</v>
      </c>
      <c r="AQ26" s="83">
        <f t="shared" si="6"/>
        <v>34.285714285714285</v>
      </c>
      <c r="AR26" s="81">
        <f>'[1]O 1'!J40</f>
        <v>476</v>
      </c>
      <c r="AS26" s="81">
        <f>'[1]O 1'!K40</f>
        <v>484</v>
      </c>
      <c r="AT26" s="81">
        <f>'[1]O 1'!L40</f>
        <v>960</v>
      </c>
      <c r="AU26" s="81">
        <f>'[1]O 1'!I40</f>
        <v>43</v>
      </c>
      <c r="AV26" s="84">
        <f t="shared" si="26"/>
        <v>22.325581395348838</v>
      </c>
      <c r="AW26" s="84">
        <f t="shared" si="27"/>
        <v>20.425531914893618</v>
      </c>
      <c r="AX26" s="81">
        <f>'[1]O 1'!X40</f>
        <v>8</v>
      </c>
      <c r="AY26" s="81">
        <f>'[1]O 1'!Y40</f>
        <v>39</v>
      </c>
      <c r="AZ26" s="85">
        <f>'[1]O 1'!Z40</f>
        <v>47</v>
      </c>
      <c r="BA26" s="82">
        <f>[1]İ!E22</f>
        <v>9</v>
      </c>
      <c r="BB26" s="81">
        <f>[1]İ!F22</f>
        <v>107</v>
      </c>
      <c r="BC26" s="83">
        <f t="shared" si="28"/>
        <v>284.11111111111109</v>
      </c>
      <c r="BD26" s="83">
        <f t="shared" si="7"/>
        <v>23.897196261682243</v>
      </c>
      <c r="BE26" s="81">
        <f>[1]İ!Q22</f>
        <v>1327</v>
      </c>
      <c r="BF26" s="81">
        <f>[1]İ!R22</f>
        <v>1230</v>
      </c>
      <c r="BG26" s="81">
        <f>[1]İ!S22</f>
        <v>2557</v>
      </c>
      <c r="BH26" s="81">
        <f>[1]İ!P22</f>
        <v>113</v>
      </c>
      <c r="BI26" s="84">
        <f t="shared" si="29"/>
        <v>22.628318584070797</v>
      </c>
      <c r="BJ26" s="84">
        <f t="shared" si="30"/>
        <v>16.603896103896105</v>
      </c>
      <c r="BK26" s="81">
        <f>[1]İ!AO22</f>
        <v>103</v>
      </c>
      <c r="BL26" s="81">
        <f>[1]İ!AP22</f>
        <v>51</v>
      </c>
      <c r="BM26" s="85">
        <f>[1]İ!AQ22</f>
        <v>154</v>
      </c>
      <c r="BN26" s="82">
        <f>[1]O!F25</f>
        <v>10</v>
      </c>
      <c r="BO26" s="81">
        <f>[1]O!G25</f>
        <v>131</v>
      </c>
      <c r="BP26" s="83">
        <f t="shared" si="31"/>
        <v>260.7</v>
      </c>
      <c r="BQ26" s="83">
        <f t="shared" si="8"/>
        <v>19.900763358778626</v>
      </c>
      <c r="BR26" s="81">
        <f>[1]O!O25</f>
        <v>1342</v>
      </c>
      <c r="BS26" s="81">
        <f>[1]O!P25</f>
        <v>1265</v>
      </c>
      <c r="BT26" s="81">
        <f>[1]O!Q25</f>
        <v>2607</v>
      </c>
      <c r="BU26" s="81">
        <f>[1]O!N25</f>
        <v>107</v>
      </c>
      <c r="BV26" s="84">
        <f t="shared" si="32"/>
        <v>24.364485981308412</v>
      </c>
      <c r="BW26" s="87">
        <f t="shared" si="33"/>
        <v>13.438144329896907</v>
      </c>
      <c r="BX26" s="88">
        <f>[1]O!AP25</f>
        <v>125</v>
      </c>
      <c r="BY26" s="88">
        <f>[1]O!AQ25</f>
        <v>69</v>
      </c>
      <c r="BZ26" s="89">
        <f>[1]O!AR25</f>
        <v>194</v>
      </c>
      <c r="CA26" s="90">
        <f t="shared" si="53"/>
        <v>19</v>
      </c>
      <c r="CB26" s="88">
        <f t="shared" si="53"/>
        <v>238</v>
      </c>
      <c r="CC26" s="91">
        <f t="shared" si="34"/>
        <v>271.78947368421052</v>
      </c>
      <c r="CD26" s="91">
        <f t="shared" si="10"/>
        <v>21.69747899159664</v>
      </c>
      <c r="CE26" s="88">
        <f t="shared" si="35"/>
        <v>2669</v>
      </c>
      <c r="CF26" s="88">
        <f t="shared" si="35"/>
        <v>2495</v>
      </c>
      <c r="CG26" s="88">
        <f t="shared" si="35"/>
        <v>5164</v>
      </c>
      <c r="CH26" s="88">
        <f t="shared" si="35"/>
        <v>220</v>
      </c>
      <c r="CI26" s="87">
        <f t="shared" si="36"/>
        <v>23.472727272727273</v>
      </c>
      <c r="CJ26" s="87">
        <f t="shared" si="37"/>
        <v>14.839080459770114</v>
      </c>
      <c r="CK26" s="88">
        <f t="shared" si="54"/>
        <v>228</v>
      </c>
      <c r="CL26" s="88">
        <f t="shared" si="54"/>
        <v>120</v>
      </c>
      <c r="CM26" s="89">
        <f t="shared" si="54"/>
        <v>348</v>
      </c>
      <c r="CN26" s="90">
        <f>[1]L!F25</f>
        <v>6</v>
      </c>
      <c r="CO26" s="88">
        <f>[1]L!G25</f>
        <v>142</v>
      </c>
      <c r="CP26" s="91">
        <f t="shared" si="38"/>
        <v>477.16666666666669</v>
      </c>
      <c r="CQ26" s="91">
        <f t="shared" si="12"/>
        <v>20.161971830985916</v>
      </c>
      <c r="CR26" s="88">
        <f>[1]L!R25</f>
        <v>1419</v>
      </c>
      <c r="CS26" s="88">
        <f>[1]L!S25</f>
        <v>1444</v>
      </c>
      <c r="CT26" s="88">
        <f>[1]L!T25</f>
        <v>2863</v>
      </c>
      <c r="CU26" s="88">
        <f>[1]L!Q25</f>
        <v>116</v>
      </c>
      <c r="CV26" s="87">
        <f t="shared" si="39"/>
        <v>24.681034482758619</v>
      </c>
      <c r="CW26" s="87">
        <f t="shared" si="40"/>
        <v>12.447826086956521</v>
      </c>
      <c r="CX26" s="88">
        <f>[1]L!AS25</f>
        <v>162</v>
      </c>
      <c r="CY26" s="88">
        <f>[1]L!AT25</f>
        <v>68</v>
      </c>
      <c r="CZ26" s="89">
        <f>[1]L!AU25</f>
        <v>230</v>
      </c>
      <c r="DA26" s="90">
        <f>[1]L1!AM25</f>
        <v>3</v>
      </c>
      <c r="DB26" s="88">
        <f>[1]L1!AN25</f>
        <v>59</v>
      </c>
      <c r="DC26" s="91">
        <f t="shared" si="41"/>
        <v>618.66666666666663</v>
      </c>
      <c r="DD26" s="91">
        <f t="shared" si="13"/>
        <v>31.457627118644069</v>
      </c>
      <c r="DE26" s="88">
        <f>[1]L1!AQ25</f>
        <v>859</v>
      </c>
      <c r="DF26" s="88">
        <f>[1]L1!AR25</f>
        <v>997</v>
      </c>
      <c r="DG26" s="88">
        <f>[1]L1!AS25</f>
        <v>1856</v>
      </c>
      <c r="DH26" s="88">
        <f>[1]L1!AP25</f>
        <v>63</v>
      </c>
      <c r="DI26" s="87">
        <f t="shared" si="42"/>
        <v>29.460317460317459</v>
      </c>
      <c r="DJ26" s="87">
        <f t="shared" si="43"/>
        <v>15.089430894308943</v>
      </c>
      <c r="DK26" s="88">
        <f>[1]L1!AT25</f>
        <v>89</v>
      </c>
      <c r="DL26" s="88">
        <f>[1]L1!AU25</f>
        <v>34</v>
      </c>
      <c r="DM26" s="89">
        <f>[1]L1!AV25</f>
        <v>123</v>
      </c>
      <c r="DN26" s="90">
        <f t="shared" si="14"/>
        <v>3</v>
      </c>
      <c r="DO26" s="88">
        <f t="shared" si="14"/>
        <v>83</v>
      </c>
      <c r="DP26" s="91">
        <f t="shared" si="44"/>
        <v>335.66666666666669</v>
      </c>
      <c r="DQ26" s="91">
        <f t="shared" si="15"/>
        <v>12.132530120481928</v>
      </c>
      <c r="DR26" s="88">
        <f t="shared" si="16"/>
        <v>560</v>
      </c>
      <c r="DS26" s="88">
        <f t="shared" si="16"/>
        <v>447</v>
      </c>
      <c r="DT26" s="88">
        <f t="shared" si="16"/>
        <v>1007</v>
      </c>
      <c r="DU26" s="88">
        <f t="shared" si="16"/>
        <v>53</v>
      </c>
      <c r="DV26" s="87">
        <f t="shared" si="45"/>
        <v>19</v>
      </c>
      <c r="DW26" s="87">
        <f t="shared" si="46"/>
        <v>9.4112149532710276</v>
      </c>
      <c r="DX26" s="88">
        <f t="shared" si="17"/>
        <v>73</v>
      </c>
      <c r="DY26" s="88">
        <f t="shared" si="17"/>
        <v>34</v>
      </c>
      <c r="DZ26" s="89">
        <f t="shared" si="17"/>
        <v>107</v>
      </c>
      <c r="EA26" s="1"/>
    </row>
    <row r="27" spans="1:143" ht="13.5" customHeight="1" x14ac:dyDescent="0.25">
      <c r="A27" s="1"/>
      <c r="B27" s="57" t="s">
        <v>40</v>
      </c>
      <c r="C27" s="58" t="s">
        <v>35</v>
      </c>
      <c r="D27" s="59">
        <f t="shared" si="0"/>
        <v>28</v>
      </c>
      <c r="E27" s="59"/>
      <c r="F27" s="59">
        <f t="shared" si="1"/>
        <v>203</v>
      </c>
      <c r="G27" s="78"/>
      <c r="H27" s="78"/>
      <c r="I27" s="78"/>
      <c r="J27" s="78"/>
      <c r="K27" s="78"/>
      <c r="L27" s="78"/>
      <c r="M27" s="22"/>
      <c r="N27" s="61">
        <f t="shared" si="51"/>
        <v>28</v>
      </c>
      <c r="O27" s="59">
        <f t="shared" si="51"/>
        <v>161</v>
      </c>
      <c r="P27" s="62">
        <f t="shared" si="18"/>
        <v>91.892857142857139</v>
      </c>
      <c r="Q27" s="62">
        <f t="shared" si="19"/>
        <v>15.981366459627329</v>
      </c>
      <c r="R27" s="59">
        <f t="shared" si="3"/>
        <v>1325</v>
      </c>
      <c r="S27" s="59">
        <f t="shared" si="3"/>
        <v>1248</v>
      </c>
      <c r="T27" s="59">
        <f t="shared" si="3"/>
        <v>2573</v>
      </c>
      <c r="U27" s="59">
        <f t="shared" si="3"/>
        <v>160</v>
      </c>
      <c r="V27" s="63">
        <f t="shared" si="20"/>
        <v>16.081250000000001</v>
      </c>
      <c r="W27" s="63">
        <f t="shared" si="21"/>
        <v>12.674876847290641</v>
      </c>
      <c r="X27" s="59">
        <f t="shared" si="52"/>
        <v>127</v>
      </c>
      <c r="Y27" s="59">
        <f t="shared" si="52"/>
        <v>76</v>
      </c>
      <c r="Z27" s="64">
        <f t="shared" si="52"/>
        <v>203</v>
      </c>
      <c r="AA27" s="61"/>
      <c r="AB27" s="59"/>
      <c r="AC27" s="62">
        <f t="shared" si="22"/>
        <v>0</v>
      </c>
      <c r="AD27" s="62">
        <f t="shared" si="5"/>
        <v>0</v>
      </c>
      <c r="AE27" s="59"/>
      <c r="AF27" s="59"/>
      <c r="AG27" s="59"/>
      <c r="AH27" s="59"/>
      <c r="AI27" s="63">
        <f t="shared" si="23"/>
        <v>0</v>
      </c>
      <c r="AJ27" s="63">
        <f t="shared" si="24"/>
        <v>0</v>
      </c>
      <c r="AK27" s="59"/>
      <c r="AL27" s="59"/>
      <c r="AM27" s="65"/>
      <c r="AN27" s="61">
        <f>'[1]O 1'!F41</f>
        <v>14</v>
      </c>
      <c r="AO27" s="59">
        <f>'[1]O 1'!G41</f>
        <v>15</v>
      </c>
      <c r="AP27" s="62">
        <f t="shared" si="25"/>
        <v>22.928571428571427</v>
      </c>
      <c r="AQ27" s="62">
        <f t="shared" si="6"/>
        <v>21.4</v>
      </c>
      <c r="AR27" s="59">
        <f>'[1]O 1'!J41</f>
        <v>158</v>
      </c>
      <c r="AS27" s="59">
        <f>'[1]O 1'!K41</f>
        <v>163</v>
      </c>
      <c r="AT27" s="59">
        <f>'[1]O 1'!L41</f>
        <v>321</v>
      </c>
      <c r="AU27" s="59">
        <f>'[1]O 1'!I41</f>
        <v>17</v>
      </c>
      <c r="AV27" s="63">
        <f t="shared" si="26"/>
        <v>18.882352941176471</v>
      </c>
      <c r="AW27" s="63">
        <f t="shared" si="27"/>
        <v>35.666666666666664</v>
      </c>
      <c r="AX27" s="59">
        <f>'[1]O 1'!X41</f>
        <v>4</v>
      </c>
      <c r="AY27" s="59">
        <f>'[1]O 1'!Y41</f>
        <v>5</v>
      </c>
      <c r="AZ27" s="64">
        <f>'[1]O 1'!Z41</f>
        <v>9</v>
      </c>
      <c r="BA27" s="61">
        <f>[1]İ!E23</f>
        <v>17</v>
      </c>
      <c r="BB27" s="59">
        <f>[1]İ!F23</f>
        <v>82</v>
      </c>
      <c r="BC27" s="62">
        <f t="shared" si="28"/>
        <v>57.647058823529413</v>
      </c>
      <c r="BD27" s="62">
        <f t="shared" si="7"/>
        <v>11.951219512195122</v>
      </c>
      <c r="BE27" s="59">
        <f>[1]İ!Q23</f>
        <v>505</v>
      </c>
      <c r="BF27" s="59">
        <f>[1]İ!R23</f>
        <v>475</v>
      </c>
      <c r="BG27" s="59">
        <f>[1]İ!S23</f>
        <v>980</v>
      </c>
      <c r="BH27" s="59">
        <f>[1]İ!P23</f>
        <v>79</v>
      </c>
      <c r="BI27" s="63">
        <f t="shared" si="29"/>
        <v>12.405063291139241</v>
      </c>
      <c r="BJ27" s="63">
        <f t="shared" si="30"/>
        <v>11.529411764705882</v>
      </c>
      <c r="BK27" s="59">
        <f>[1]İ!AO23</f>
        <v>52</v>
      </c>
      <c r="BL27" s="59">
        <f>[1]İ!AP23</f>
        <v>33</v>
      </c>
      <c r="BM27" s="64">
        <f>[1]İ!AQ23</f>
        <v>85</v>
      </c>
      <c r="BN27" s="61">
        <f>[1]O!F26</f>
        <v>10</v>
      </c>
      <c r="BO27" s="59">
        <f>[1]O!G26</f>
        <v>59</v>
      </c>
      <c r="BP27" s="62">
        <f t="shared" si="31"/>
        <v>101.5</v>
      </c>
      <c r="BQ27" s="62">
        <f t="shared" si="8"/>
        <v>17.203389830508474</v>
      </c>
      <c r="BR27" s="59">
        <f>[1]O!O26</f>
        <v>522</v>
      </c>
      <c r="BS27" s="59">
        <f>[1]O!P26</f>
        <v>493</v>
      </c>
      <c r="BT27" s="59">
        <f>[1]O!Q26</f>
        <v>1015</v>
      </c>
      <c r="BU27" s="59">
        <f>[1]O!N26</f>
        <v>53</v>
      </c>
      <c r="BV27" s="63">
        <f t="shared" si="32"/>
        <v>19.150943396226417</v>
      </c>
      <c r="BW27" s="63">
        <f t="shared" si="33"/>
        <v>10.463917525773196</v>
      </c>
      <c r="BX27" s="59">
        <f>[1]O!AP26</f>
        <v>61</v>
      </c>
      <c r="BY27" s="59">
        <f>[1]O!AQ26</f>
        <v>36</v>
      </c>
      <c r="BZ27" s="64">
        <f>[1]O!AR26</f>
        <v>97</v>
      </c>
      <c r="CA27" s="61">
        <f t="shared" si="53"/>
        <v>27</v>
      </c>
      <c r="CB27" s="59">
        <f t="shared" si="53"/>
        <v>141</v>
      </c>
      <c r="CC27" s="62">
        <f t="shared" si="34"/>
        <v>73.888888888888886</v>
      </c>
      <c r="CD27" s="62">
        <f t="shared" si="10"/>
        <v>14.148936170212766</v>
      </c>
      <c r="CE27" s="59">
        <f t="shared" si="35"/>
        <v>1027</v>
      </c>
      <c r="CF27" s="59">
        <f t="shared" si="35"/>
        <v>968</v>
      </c>
      <c r="CG27" s="59">
        <f t="shared" si="35"/>
        <v>1995</v>
      </c>
      <c r="CH27" s="59">
        <f t="shared" si="35"/>
        <v>132</v>
      </c>
      <c r="CI27" s="63">
        <f t="shared" si="36"/>
        <v>15.113636363636363</v>
      </c>
      <c r="CJ27" s="63">
        <f t="shared" si="37"/>
        <v>10.961538461538462</v>
      </c>
      <c r="CK27" s="59">
        <f t="shared" si="54"/>
        <v>113</v>
      </c>
      <c r="CL27" s="59">
        <f t="shared" si="54"/>
        <v>69</v>
      </c>
      <c r="CM27" s="64">
        <f t="shared" si="54"/>
        <v>182</v>
      </c>
      <c r="CN27" s="61">
        <f>[1]L!F26</f>
        <v>1</v>
      </c>
      <c r="CO27" s="59">
        <f>[1]L!G26</f>
        <v>20</v>
      </c>
      <c r="CP27" s="62">
        <f t="shared" si="38"/>
        <v>257</v>
      </c>
      <c r="CQ27" s="62">
        <f t="shared" si="12"/>
        <v>12.85</v>
      </c>
      <c r="CR27" s="59">
        <f>[1]L!R26</f>
        <v>140</v>
      </c>
      <c r="CS27" s="59">
        <f>[1]L!S26</f>
        <v>117</v>
      </c>
      <c r="CT27" s="59">
        <f>[1]L!T26</f>
        <v>257</v>
      </c>
      <c r="CU27" s="59">
        <f>[1]L!Q26</f>
        <v>11</v>
      </c>
      <c r="CV27" s="63">
        <f t="shared" si="39"/>
        <v>23.363636363636363</v>
      </c>
      <c r="CW27" s="63">
        <f t="shared" si="40"/>
        <v>12.238095238095237</v>
      </c>
      <c r="CX27" s="59">
        <f>[1]L!AS26</f>
        <v>14</v>
      </c>
      <c r="CY27" s="59">
        <f>[1]L!AT26</f>
        <v>7</v>
      </c>
      <c r="CZ27" s="64">
        <f>[1]L!AU26</f>
        <v>21</v>
      </c>
      <c r="DA27" s="61">
        <f>[1]L1!AM26</f>
        <v>0</v>
      </c>
      <c r="DB27" s="59">
        <f>[1]L1!AN26</f>
        <v>0</v>
      </c>
      <c r="DC27" s="62">
        <f t="shared" si="41"/>
        <v>0</v>
      </c>
      <c r="DD27" s="62">
        <f t="shared" si="13"/>
        <v>0</v>
      </c>
      <c r="DE27" s="59">
        <f>[1]L1!AQ26</f>
        <v>0</v>
      </c>
      <c r="DF27" s="59">
        <f>[1]L1!AR26</f>
        <v>0</v>
      </c>
      <c r="DG27" s="59">
        <f>[1]L1!AS26</f>
        <v>0</v>
      </c>
      <c r="DH27" s="59">
        <f>[1]L1!AP26</f>
        <v>0</v>
      </c>
      <c r="DI27" s="63">
        <f t="shared" si="42"/>
        <v>0</v>
      </c>
      <c r="DJ27" s="63">
        <f t="shared" si="43"/>
        <v>0</v>
      </c>
      <c r="DK27" s="59">
        <f>[1]L1!AT26</f>
        <v>0</v>
      </c>
      <c r="DL27" s="59">
        <f>[1]L1!AU26</f>
        <v>0</v>
      </c>
      <c r="DM27" s="64">
        <f>[1]L1!AV26</f>
        <v>0</v>
      </c>
      <c r="DN27" s="61">
        <f t="shared" si="14"/>
        <v>1</v>
      </c>
      <c r="DO27" s="59">
        <f t="shared" si="14"/>
        <v>20</v>
      </c>
      <c r="DP27" s="62">
        <f t="shared" si="44"/>
        <v>257</v>
      </c>
      <c r="DQ27" s="62">
        <f t="shared" si="15"/>
        <v>12.85</v>
      </c>
      <c r="DR27" s="59">
        <f t="shared" si="16"/>
        <v>140</v>
      </c>
      <c r="DS27" s="59">
        <f t="shared" si="16"/>
        <v>117</v>
      </c>
      <c r="DT27" s="59">
        <f t="shared" si="16"/>
        <v>257</v>
      </c>
      <c r="DU27" s="59">
        <f t="shared" si="16"/>
        <v>11</v>
      </c>
      <c r="DV27" s="63">
        <f t="shared" si="45"/>
        <v>23.363636363636363</v>
      </c>
      <c r="DW27" s="63">
        <f t="shared" si="46"/>
        <v>12.238095238095237</v>
      </c>
      <c r="DX27" s="59">
        <f t="shared" si="17"/>
        <v>14</v>
      </c>
      <c r="DY27" s="59">
        <f t="shared" si="17"/>
        <v>7</v>
      </c>
      <c r="DZ27" s="64">
        <f t="shared" si="17"/>
        <v>21</v>
      </c>
      <c r="EA27" s="1"/>
    </row>
    <row r="28" spans="1:143" ht="13.5" customHeight="1" thickBot="1" x14ac:dyDescent="0.3">
      <c r="A28" s="1"/>
      <c r="B28" s="67" t="s">
        <v>40</v>
      </c>
      <c r="C28" s="68" t="s">
        <v>17</v>
      </c>
      <c r="D28" s="69">
        <f t="shared" si="0"/>
        <v>59</v>
      </c>
      <c r="E28" s="69"/>
      <c r="F28" s="69">
        <f t="shared" si="1"/>
        <v>827</v>
      </c>
      <c r="G28" s="69"/>
      <c r="H28" s="69"/>
      <c r="I28" s="69"/>
      <c r="J28" s="69">
        <f>J26</f>
        <v>2</v>
      </c>
      <c r="K28" s="69">
        <f>K26</f>
        <v>5</v>
      </c>
      <c r="L28" s="69">
        <f>L26</f>
        <v>18</v>
      </c>
      <c r="M28" s="70"/>
      <c r="N28" s="71">
        <f>N26+N27</f>
        <v>57</v>
      </c>
      <c r="O28" s="69">
        <f t="shared" si="51"/>
        <v>552</v>
      </c>
      <c r="P28" s="72">
        <f t="shared" si="18"/>
        <v>202.80701754385964</v>
      </c>
      <c r="Q28" s="72">
        <f t="shared" si="19"/>
        <v>20.942028985507246</v>
      </c>
      <c r="R28" s="69">
        <f t="shared" si="3"/>
        <v>5889</v>
      </c>
      <c r="S28" s="69">
        <f t="shared" si="3"/>
        <v>5671</v>
      </c>
      <c r="T28" s="69">
        <f t="shared" si="3"/>
        <v>11560</v>
      </c>
      <c r="U28" s="69">
        <f t="shared" si="3"/>
        <v>539</v>
      </c>
      <c r="V28" s="73">
        <f t="shared" si="20"/>
        <v>21.447124304267163</v>
      </c>
      <c r="W28" s="73">
        <f t="shared" si="21"/>
        <v>14.289245982694684</v>
      </c>
      <c r="X28" s="69">
        <f t="shared" si="52"/>
        <v>524</v>
      </c>
      <c r="Y28" s="69">
        <f t="shared" si="52"/>
        <v>285</v>
      </c>
      <c r="Z28" s="74">
        <f t="shared" si="52"/>
        <v>809</v>
      </c>
      <c r="AA28" s="71">
        <f>SUM(AA26:AA27)</f>
        <v>4</v>
      </c>
      <c r="AB28" s="69">
        <f>SUM(AB26:AB27)</f>
        <v>11</v>
      </c>
      <c r="AC28" s="72">
        <f t="shared" si="22"/>
        <v>130.25</v>
      </c>
      <c r="AD28" s="72">
        <f t="shared" si="5"/>
        <v>47.363636363636367</v>
      </c>
      <c r="AE28" s="69">
        <f>SUM(AE26:AE27)</f>
        <v>254</v>
      </c>
      <c r="AF28" s="69">
        <f>SUM(AF26:AF27)</f>
        <v>267</v>
      </c>
      <c r="AG28" s="69">
        <f>SUM(AG26:AG27)</f>
        <v>521</v>
      </c>
      <c r="AH28" s="69">
        <f>SUM(AH26:AH27)</f>
        <v>21</v>
      </c>
      <c r="AI28" s="73">
        <f t="shared" si="23"/>
        <v>24.80952380952381</v>
      </c>
      <c r="AJ28" s="73">
        <f t="shared" si="24"/>
        <v>18.607142857142858</v>
      </c>
      <c r="AK28" s="69">
        <f>SUM(AK26:AK27)</f>
        <v>7</v>
      </c>
      <c r="AL28" s="69">
        <f>SUM(AL26:AL27)</f>
        <v>21</v>
      </c>
      <c r="AM28" s="75">
        <f>SUM(AM26:AM27)</f>
        <v>28</v>
      </c>
      <c r="AN28" s="71">
        <f>SUM(AN26:AN27)</f>
        <v>29</v>
      </c>
      <c r="AO28" s="69">
        <f>SUM(AO26:AO27)</f>
        <v>43</v>
      </c>
      <c r="AP28" s="72">
        <f t="shared" si="25"/>
        <v>44.172413793103445</v>
      </c>
      <c r="AQ28" s="72">
        <f t="shared" si="6"/>
        <v>29.790697674418606</v>
      </c>
      <c r="AR28" s="69">
        <f>SUM(AR26:AR27)</f>
        <v>634</v>
      </c>
      <c r="AS28" s="69">
        <f>SUM(AS26:AS27)</f>
        <v>647</v>
      </c>
      <c r="AT28" s="69">
        <f>SUM(AT26:AT27)</f>
        <v>1281</v>
      </c>
      <c r="AU28" s="69">
        <f>SUM(AU26:AU27)</f>
        <v>60</v>
      </c>
      <c r="AV28" s="73">
        <f t="shared" si="26"/>
        <v>21.35</v>
      </c>
      <c r="AW28" s="73">
        <f t="shared" si="27"/>
        <v>22.875</v>
      </c>
      <c r="AX28" s="69">
        <f>SUM(AX26:AX27)</f>
        <v>12</v>
      </c>
      <c r="AY28" s="69">
        <f>SUM(AY26:AY27)</f>
        <v>44</v>
      </c>
      <c r="AZ28" s="74">
        <f>SUM(AZ26:AZ27)</f>
        <v>56</v>
      </c>
      <c r="BA28" s="71">
        <f>[1]İ!E24</f>
        <v>26</v>
      </c>
      <c r="BB28" s="69">
        <f>[1]İ!F24</f>
        <v>189</v>
      </c>
      <c r="BC28" s="72">
        <f t="shared" si="28"/>
        <v>136.03846153846155</v>
      </c>
      <c r="BD28" s="72">
        <f t="shared" si="7"/>
        <v>18.714285714285715</v>
      </c>
      <c r="BE28" s="69">
        <f>[1]İ!Q24</f>
        <v>1832</v>
      </c>
      <c r="BF28" s="69">
        <f>[1]İ!R24</f>
        <v>1705</v>
      </c>
      <c r="BG28" s="69">
        <f>[1]İ!S24</f>
        <v>3537</v>
      </c>
      <c r="BH28" s="69">
        <f>[1]İ!P24</f>
        <v>192</v>
      </c>
      <c r="BI28" s="73">
        <f t="shared" si="29"/>
        <v>18.421875</v>
      </c>
      <c r="BJ28" s="73">
        <f t="shared" si="30"/>
        <v>14.799163179916318</v>
      </c>
      <c r="BK28" s="69">
        <f>[1]İ!AO24</f>
        <v>155</v>
      </c>
      <c r="BL28" s="69">
        <f>[1]İ!AP24</f>
        <v>84</v>
      </c>
      <c r="BM28" s="74">
        <f>[1]İ!AQ24</f>
        <v>239</v>
      </c>
      <c r="BN28" s="71">
        <f>[1]O!F27</f>
        <v>20</v>
      </c>
      <c r="BO28" s="69">
        <f>[1]O!G27</f>
        <v>190</v>
      </c>
      <c r="BP28" s="72">
        <f t="shared" si="31"/>
        <v>181.1</v>
      </c>
      <c r="BQ28" s="72">
        <f t="shared" si="8"/>
        <v>19.063157894736843</v>
      </c>
      <c r="BR28" s="69">
        <f>[1]O!O27</f>
        <v>1864</v>
      </c>
      <c r="BS28" s="69">
        <f>[1]O!P27</f>
        <v>1758</v>
      </c>
      <c r="BT28" s="69">
        <f>[1]O!Q27</f>
        <v>3622</v>
      </c>
      <c r="BU28" s="69">
        <f>[1]O!N27</f>
        <v>160</v>
      </c>
      <c r="BV28" s="73">
        <f t="shared" si="32"/>
        <v>22.637499999999999</v>
      </c>
      <c r="BW28" s="73">
        <f t="shared" si="33"/>
        <v>12.446735395189004</v>
      </c>
      <c r="BX28" s="69">
        <f>[1]O!AP27</f>
        <v>186</v>
      </c>
      <c r="BY28" s="69">
        <f>[1]O!AQ27</f>
        <v>105</v>
      </c>
      <c r="BZ28" s="74">
        <f>[1]O!AR27</f>
        <v>291</v>
      </c>
      <c r="CA28" s="71">
        <f t="shared" si="53"/>
        <v>46</v>
      </c>
      <c r="CB28" s="69">
        <f t="shared" si="53"/>
        <v>379</v>
      </c>
      <c r="CC28" s="72">
        <f t="shared" si="34"/>
        <v>155.63043478260869</v>
      </c>
      <c r="CD28" s="72">
        <f t="shared" si="10"/>
        <v>18.889182058047492</v>
      </c>
      <c r="CE28" s="69">
        <f t="shared" si="35"/>
        <v>3696</v>
      </c>
      <c r="CF28" s="69">
        <f t="shared" si="35"/>
        <v>3463</v>
      </c>
      <c r="CG28" s="69">
        <f t="shared" si="35"/>
        <v>7159</v>
      </c>
      <c r="CH28" s="69">
        <f t="shared" si="35"/>
        <v>352</v>
      </c>
      <c r="CI28" s="73">
        <f t="shared" si="36"/>
        <v>20.338068181818183</v>
      </c>
      <c r="CJ28" s="73">
        <f t="shared" si="37"/>
        <v>13.507547169811321</v>
      </c>
      <c r="CK28" s="69">
        <f t="shared" si="54"/>
        <v>341</v>
      </c>
      <c r="CL28" s="69">
        <f t="shared" si="54"/>
        <v>189</v>
      </c>
      <c r="CM28" s="74">
        <f t="shared" si="54"/>
        <v>530</v>
      </c>
      <c r="CN28" s="71">
        <f>[1]L!F27</f>
        <v>7</v>
      </c>
      <c r="CO28" s="69">
        <f>[1]L!G27</f>
        <v>162</v>
      </c>
      <c r="CP28" s="72">
        <f t="shared" si="38"/>
        <v>445.71428571428572</v>
      </c>
      <c r="CQ28" s="72">
        <f t="shared" si="12"/>
        <v>19.25925925925926</v>
      </c>
      <c r="CR28" s="69">
        <f>[1]L!R27</f>
        <v>1559</v>
      </c>
      <c r="CS28" s="69">
        <f>[1]L!S27</f>
        <v>1561</v>
      </c>
      <c r="CT28" s="69">
        <f>[1]L!T27</f>
        <v>3120</v>
      </c>
      <c r="CU28" s="69">
        <f>[1]L!Q27</f>
        <v>127</v>
      </c>
      <c r="CV28" s="73">
        <f t="shared" si="39"/>
        <v>24.566929133858267</v>
      </c>
      <c r="CW28" s="73">
        <f t="shared" si="40"/>
        <v>12.430278884462151</v>
      </c>
      <c r="CX28" s="69">
        <f>[1]L!AS27</f>
        <v>176</v>
      </c>
      <c r="CY28" s="69">
        <f>[1]L!AT27</f>
        <v>75</v>
      </c>
      <c r="CZ28" s="74">
        <f>[1]L!AU27</f>
        <v>251</v>
      </c>
      <c r="DA28" s="71">
        <f>SUM(DA26:DA27)</f>
        <v>3</v>
      </c>
      <c r="DB28" s="69">
        <f>SUM(DB26:DB27)</f>
        <v>59</v>
      </c>
      <c r="DC28" s="72">
        <f t="shared" si="41"/>
        <v>618.66666666666663</v>
      </c>
      <c r="DD28" s="72">
        <f t="shared" si="13"/>
        <v>31.457627118644069</v>
      </c>
      <c r="DE28" s="69">
        <f>SUM(DE26:DE27)</f>
        <v>859</v>
      </c>
      <c r="DF28" s="69">
        <f>SUM(DF26:DF27)</f>
        <v>997</v>
      </c>
      <c r="DG28" s="69">
        <f>SUM(DG26:DG27)</f>
        <v>1856</v>
      </c>
      <c r="DH28" s="69">
        <f>SUM(DH26:DH27)</f>
        <v>63</v>
      </c>
      <c r="DI28" s="73">
        <f t="shared" si="42"/>
        <v>29.460317460317459</v>
      </c>
      <c r="DJ28" s="73">
        <f t="shared" si="43"/>
        <v>15.089430894308943</v>
      </c>
      <c r="DK28" s="69">
        <f>SUM(DK26:DK27)</f>
        <v>89</v>
      </c>
      <c r="DL28" s="69">
        <f>SUM(DL26:DL27)</f>
        <v>34</v>
      </c>
      <c r="DM28" s="74">
        <f>SUM(DM26:DM27)</f>
        <v>123</v>
      </c>
      <c r="DN28" s="71">
        <f t="shared" si="14"/>
        <v>4</v>
      </c>
      <c r="DO28" s="69">
        <f t="shared" si="14"/>
        <v>103</v>
      </c>
      <c r="DP28" s="72">
        <f t="shared" si="44"/>
        <v>316</v>
      </c>
      <c r="DQ28" s="72">
        <f t="shared" si="15"/>
        <v>12.271844660194175</v>
      </c>
      <c r="DR28" s="69">
        <f t="shared" si="16"/>
        <v>700</v>
      </c>
      <c r="DS28" s="69">
        <f t="shared" si="16"/>
        <v>564</v>
      </c>
      <c r="DT28" s="69">
        <f t="shared" si="16"/>
        <v>1264</v>
      </c>
      <c r="DU28" s="69">
        <f t="shared" si="16"/>
        <v>64</v>
      </c>
      <c r="DV28" s="73">
        <f t="shared" si="45"/>
        <v>19.75</v>
      </c>
      <c r="DW28" s="73">
        <f t="shared" si="46"/>
        <v>9.875</v>
      </c>
      <c r="DX28" s="69">
        <f t="shared" si="17"/>
        <v>87</v>
      </c>
      <c r="DY28" s="69">
        <f t="shared" si="17"/>
        <v>41</v>
      </c>
      <c r="DZ28" s="74">
        <f t="shared" si="17"/>
        <v>128</v>
      </c>
      <c r="EA28" s="76"/>
      <c r="EM28" s="92"/>
    </row>
    <row r="29" spans="1:143" ht="13.5" customHeight="1" x14ac:dyDescent="0.25">
      <c r="A29" s="1"/>
      <c r="B29" s="48" t="s">
        <v>41</v>
      </c>
      <c r="C29" s="77" t="s">
        <v>32</v>
      </c>
      <c r="D29" s="50">
        <f t="shared" si="0"/>
        <v>7</v>
      </c>
      <c r="E29" s="50"/>
      <c r="F29" s="50">
        <f t="shared" si="1"/>
        <v>101</v>
      </c>
      <c r="G29" s="50"/>
      <c r="H29" s="50"/>
      <c r="I29" s="50"/>
      <c r="J29" s="50"/>
      <c r="K29" s="50"/>
      <c r="L29" s="50"/>
      <c r="M29" s="10"/>
      <c r="N29" s="51">
        <f>AA29+BA29+BN29+CN29</f>
        <v>7</v>
      </c>
      <c r="O29" s="52">
        <f t="shared" si="51"/>
        <v>57</v>
      </c>
      <c r="P29" s="53">
        <f t="shared" si="18"/>
        <v>133.71428571428572</v>
      </c>
      <c r="Q29" s="53">
        <f t="shared" si="19"/>
        <v>16.421052631578949</v>
      </c>
      <c r="R29" s="50">
        <f t="shared" si="3"/>
        <v>698</v>
      </c>
      <c r="S29" s="50">
        <f t="shared" si="3"/>
        <v>238</v>
      </c>
      <c r="T29" s="50">
        <f t="shared" si="3"/>
        <v>936</v>
      </c>
      <c r="U29" s="50">
        <f t="shared" si="3"/>
        <v>55</v>
      </c>
      <c r="V29" s="54">
        <f t="shared" si="20"/>
        <v>17.018181818181819</v>
      </c>
      <c r="W29" s="54">
        <f t="shared" si="21"/>
        <v>9.2673267326732667</v>
      </c>
      <c r="X29" s="50">
        <f t="shared" si="52"/>
        <v>63</v>
      </c>
      <c r="Y29" s="50">
        <f t="shared" si="52"/>
        <v>38</v>
      </c>
      <c r="Z29" s="55">
        <f t="shared" si="52"/>
        <v>101</v>
      </c>
      <c r="AA29" s="51"/>
      <c r="AB29" s="52"/>
      <c r="AC29" s="53">
        <f t="shared" si="22"/>
        <v>0</v>
      </c>
      <c r="AD29" s="53">
        <f t="shared" si="5"/>
        <v>0</v>
      </c>
      <c r="AE29" s="50"/>
      <c r="AF29" s="50"/>
      <c r="AG29" s="50"/>
      <c r="AH29" s="50"/>
      <c r="AI29" s="54">
        <f t="shared" si="23"/>
        <v>0</v>
      </c>
      <c r="AJ29" s="54">
        <f t="shared" si="24"/>
        <v>0</v>
      </c>
      <c r="AK29" s="50"/>
      <c r="AL29" s="50"/>
      <c r="AM29" s="56"/>
      <c r="AN29" s="51">
        <f>'[1]O 1'!F45</f>
        <v>1</v>
      </c>
      <c r="AO29" s="52">
        <f>'[1]O 1'!G45</f>
        <v>1</v>
      </c>
      <c r="AP29" s="53">
        <f t="shared" si="25"/>
        <v>19</v>
      </c>
      <c r="AQ29" s="53">
        <f t="shared" si="6"/>
        <v>19</v>
      </c>
      <c r="AR29" s="50">
        <f>'[1]O 1'!J45</f>
        <v>10</v>
      </c>
      <c r="AS29" s="50">
        <f>'[1]O 1'!K45</f>
        <v>9</v>
      </c>
      <c r="AT29" s="50">
        <f>'[1]O 1'!L45</f>
        <v>19</v>
      </c>
      <c r="AU29" s="50">
        <f>'[1]O 1'!I45</f>
        <v>2</v>
      </c>
      <c r="AV29" s="54">
        <f t="shared" si="26"/>
        <v>9.5</v>
      </c>
      <c r="AW29" s="54">
        <f t="shared" si="27"/>
        <v>0</v>
      </c>
      <c r="AX29" s="50">
        <f>'[1]O 1'!X45</f>
        <v>0</v>
      </c>
      <c r="AY29" s="50">
        <f>'[1]O 1'!Y45</f>
        <v>0</v>
      </c>
      <c r="AZ29" s="55">
        <f>'[1]O 1'!Z45</f>
        <v>0</v>
      </c>
      <c r="BA29" s="51">
        <f>[1]İ!E25</f>
        <v>1</v>
      </c>
      <c r="BB29" s="50">
        <f>[1]İ!F25</f>
        <v>0</v>
      </c>
      <c r="BC29" s="53">
        <f>IF(BA29&gt;0,BG29/BA29,0)</f>
        <v>63</v>
      </c>
      <c r="BD29" s="53">
        <f>IF(BB29&gt;0,BG29/BB29,0)</f>
        <v>0</v>
      </c>
      <c r="BE29" s="50">
        <f>[1]İ!Q25</f>
        <v>43</v>
      </c>
      <c r="BF29" s="50">
        <f>[1]İ!R25</f>
        <v>20</v>
      </c>
      <c r="BG29" s="50">
        <f>[1]İ!S25</f>
        <v>63</v>
      </c>
      <c r="BH29" s="50">
        <f>[1]İ!P25</f>
        <v>4</v>
      </c>
      <c r="BI29" s="54">
        <f>IF(BH29&gt;0,BG29/BH29,0)</f>
        <v>15.75</v>
      </c>
      <c r="BJ29" s="54">
        <f>IF(BM29&gt;0,BG29/BM29,0)</f>
        <v>0</v>
      </c>
      <c r="BK29" s="50">
        <f>[1]İ!AO25</f>
        <v>0</v>
      </c>
      <c r="BL29" s="50">
        <f>[1]İ!AP25</f>
        <v>0</v>
      </c>
      <c r="BM29" s="55">
        <f>[1]İ!AQ25</f>
        <v>0</v>
      </c>
      <c r="BN29" s="51">
        <f>[1]O!F28</f>
        <v>1</v>
      </c>
      <c r="BO29" s="50">
        <f>[1]O!G28</f>
        <v>5</v>
      </c>
      <c r="BP29" s="53">
        <f>IF(BN29&gt;0,BT29/BN29,0)</f>
        <v>70</v>
      </c>
      <c r="BQ29" s="53">
        <f>IF(BO29&gt;0,BT29/BO29,0)</f>
        <v>14</v>
      </c>
      <c r="BR29" s="50">
        <f>[1]O!O28</f>
        <v>43</v>
      </c>
      <c r="BS29" s="50">
        <f>[1]O!P28</f>
        <v>27</v>
      </c>
      <c r="BT29" s="50">
        <f>[1]O!Q28</f>
        <v>70</v>
      </c>
      <c r="BU29" s="50">
        <f>[1]O!N28</f>
        <v>4</v>
      </c>
      <c r="BV29" s="54">
        <f>IF(BU29&gt;0,BT29/BU29,0)</f>
        <v>17.5</v>
      </c>
      <c r="BW29" s="54">
        <f>IF(BZ29&gt;0,BT29/BZ29,0)</f>
        <v>5.833333333333333</v>
      </c>
      <c r="BX29" s="50">
        <f>[1]O!AP28</f>
        <v>4</v>
      </c>
      <c r="BY29" s="50">
        <f>[1]O!AQ28</f>
        <v>8</v>
      </c>
      <c r="BZ29" s="55">
        <f>[1]O!AR28</f>
        <v>12</v>
      </c>
      <c r="CA29" s="51">
        <f t="shared" si="53"/>
        <v>2</v>
      </c>
      <c r="CB29" s="50">
        <f t="shared" si="53"/>
        <v>5</v>
      </c>
      <c r="CC29" s="53">
        <f>IF(CA29&gt;0,CG29/CA29,0)</f>
        <v>66.5</v>
      </c>
      <c r="CD29" s="53">
        <f>IF(CB29&gt;0,CG29/CB29,0)</f>
        <v>26.6</v>
      </c>
      <c r="CE29" s="50">
        <f>BE29+BR29</f>
        <v>86</v>
      </c>
      <c r="CF29" s="50">
        <f>BF29+BS29</f>
        <v>47</v>
      </c>
      <c r="CG29" s="50">
        <f>BG29+BT29</f>
        <v>133</v>
      </c>
      <c r="CH29" s="50">
        <f>BH29+BU29</f>
        <v>8</v>
      </c>
      <c r="CI29" s="54">
        <f>IF(CH29&gt;0,CG29/CH29,0)</f>
        <v>16.625</v>
      </c>
      <c r="CJ29" s="54">
        <f>IF(CM29&gt;0,CG29/CM29,0)</f>
        <v>11.083333333333334</v>
      </c>
      <c r="CK29" s="50">
        <f t="shared" si="54"/>
        <v>4</v>
      </c>
      <c r="CL29" s="50">
        <f t="shared" si="54"/>
        <v>8</v>
      </c>
      <c r="CM29" s="55">
        <f>BM29+BZ29</f>
        <v>12</v>
      </c>
      <c r="CN29" s="51">
        <f>[1]L!F28</f>
        <v>5</v>
      </c>
      <c r="CO29" s="50">
        <f>[1]L!G28</f>
        <v>52</v>
      </c>
      <c r="CP29" s="53">
        <f t="shared" si="38"/>
        <v>156.80000000000001</v>
      </c>
      <c r="CQ29" s="53">
        <f t="shared" si="12"/>
        <v>15.076923076923077</v>
      </c>
      <c r="CR29" s="50">
        <f>[1]L!R28</f>
        <v>602</v>
      </c>
      <c r="CS29" s="50">
        <f>[1]L!S28</f>
        <v>182</v>
      </c>
      <c r="CT29" s="50">
        <f>[1]L!T28</f>
        <v>784</v>
      </c>
      <c r="CU29" s="50">
        <f>[1]L!Q28</f>
        <v>45</v>
      </c>
      <c r="CV29" s="54">
        <f t="shared" si="39"/>
        <v>17.422222222222221</v>
      </c>
      <c r="CW29" s="54">
        <f t="shared" si="40"/>
        <v>8.808988764044944</v>
      </c>
      <c r="CX29" s="50">
        <f>[1]L!AS28</f>
        <v>59</v>
      </c>
      <c r="CY29" s="50">
        <f>[1]L!AT28</f>
        <v>30</v>
      </c>
      <c r="CZ29" s="55">
        <f>[1]L!AU28</f>
        <v>89</v>
      </c>
      <c r="DA29" s="51">
        <f>[1]L1!AM28</f>
        <v>4</v>
      </c>
      <c r="DB29" s="50">
        <f>[1]L1!AN28</f>
        <v>27</v>
      </c>
      <c r="DC29" s="53">
        <f t="shared" si="41"/>
        <v>57.75</v>
      </c>
      <c r="DD29" s="53">
        <f t="shared" si="13"/>
        <v>8.5555555555555554</v>
      </c>
      <c r="DE29" s="50">
        <f>[1]L1!AQ28</f>
        <v>142</v>
      </c>
      <c r="DF29" s="50">
        <f>[1]L1!AR28</f>
        <v>89</v>
      </c>
      <c r="DG29" s="50">
        <f>[1]L1!AS28</f>
        <v>231</v>
      </c>
      <c r="DH29" s="50">
        <f>[1]L1!AP28</f>
        <v>22</v>
      </c>
      <c r="DI29" s="54">
        <f t="shared" si="42"/>
        <v>10.5</v>
      </c>
      <c r="DJ29" s="54">
        <f t="shared" si="43"/>
        <v>3.725806451612903</v>
      </c>
      <c r="DK29" s="50">
        <f>[1]L1!AT28</f>
        <v>44</v>
      </c>
      <c r="DL29" s="50">
        <f>[1]L1!AU28</f>
        <v>18</v>
      </c>
      <c r="DM29" s="55">
        <f>[1]L1!AV28</f>
        <v>62</v>
      </c>
      <c r="DN29" s="51">
        <f t="shared" si="14"/>
        <v>1</v>
      </c>
      <c r="DO29" s="50">
        <f t="shared" si="14"/>
        <v>25</v>
      </c>
      <c r="DP29" s="53">
        <f t="shared" si="44"/>
        <v>553</v>
      </c>
      <c r="DQ29" s="53">
        <f t="shared" si="15"/>
        <v>22.12</v>
      </c>
      <c r="DR29" s="50">
        <f t="shared" si="16"/>
        <v>460</v>
      </c>
      <c r="DS29" s="50">
        <f t="shared" si="16"/>
        <v>93</v>
      </c>
      <c r="DT29" s="50">
        <f t="shared" si="16"/>
        <v>553</v>
      </c>
      <c r="DU29" s="50">
        <f t="shared" si="16"/>
        <v>23</v>
      </c>
      <c r="DV29" s="54">
        <f t="shared" si="45"/>
        <v>24.043478260869566</v>
      </c>
      <c r="DW29" s="54">
        <f t="shared" si="46"/>
        <v>20.481481481481481</v>
      </c>
      <c r="DX29" s="50">
        <f t="shared" si="17"/>
        <v>15</v>
      </c>
      <c r="DY29" s="50">
        <f t="shared" si="17"/>
        <v>12</v>
      </c>
      <c r="DZ29" s="55">
        <f t="shared" si="17"/>
        <v>27</v>
      </c>
      <c r="EA29" s="1"/>
    </row>
    <row r="30" spans="1:143" ht="13.5" customHeight="1" x14ac:dyDescent="0.25">
      <c r="A30" s="1"/>
      <c r="B30" s="93" t="s">
        <v>41</v>
      </c>
      <c r="C30" s="94" t="s">
        <v>33</v>
      </c>
      <c r="D30" s="59">
        <f t="shared" si="0"/>
        <v>65</v>
      </c>
      <c r="E30" s="59"/>
      <c r="F30" s="59">
        <f t="shared" si="1"/>
        <v>1567</v>
      </c>
      <c r="G30" s="59"/>
      <c r="H30" s="59"/>
      <c r="I30" s="59"/>
      <c r="J30" s="59">
        <f>'[1]Res. Yay.'!I58</f>
        <v>6</v>
      </c>
      <c r="K30" s="59">
        <f>'[1]Res. Yay.'!J58</f>
        <v>22</v>
      </c>
      <c r="L30" s="59">
        <f>'[1]Res. Yay.'!R58</f>
        <v>54</v>
      </c>
      <c r="M30" s="22"/>
      <c r="N30" s="61">
        <f>AA30+BA30+BN30+CN30</f>
        <v>59</v>
      </c>
      <c r="O30" s="59">
        <f t="shared" si="51"/>
        <v>932</v>
      </c>
      <c r="P30" s="62">
        <f t="shared" si="18"/>
        <v>398.93220338983053</v>
      </c>
      <c r="Q30" s="62">
        <f t="shared" si="19"/>
        <v>25.254291845493562</v>
      </c>
      <c r="R30" s="59">
        <f t="shared" si="3"/>
        <v>11958</v>
      </c>
      <c r="S30" s="59">
        <f t="shared" si="3"/>
        <v>11579</v>
      </c>
      <c r="T30" s="59">
        <f t="shared" si="3"/>
        <v>23537</v>
      </c>
      <c r="U30" s="59">
        <f t="shared" si="3"/>
        <v>994</v>
      </c>
      <c r="V30" s="63">
        <f t="shared" si="20"/>
        <v>23.67907444668008</v>
      </c>
      <c r="W30" s="63">
        <f t="shared" si="21"/>
        <v>15.556510244547257</v>
      </c>
      <c r="X30" s="59">
        <f t="shared" si="52"/>
        <v>936</v>
      </c>
      <c r="Y30" s="59">
        <f t="shared" si="52"/>
        <v>577</v>
      </c>
      <c r="Z30" s="64">
        <f t="shared" si="52"/>
        <v>1513</v>
      </c>
      <c r="AA30" s="61">
        <f>'[1]O 1'!F43</f>
        <v>9</v>
      </c>
      <c r="AB30" s="59">
        <f>'[1]O 1'!G43</f>
        <v>30</v>
      </c>
      <c r="AC30" s="62">
        <f t="shared" si="22"/>
        <v>125.66666666666667</v>
      </c>
      <c r="AD30" s="62">
        <f t="shared" si="5"/>
        <v>37.700000000000003</v>
      </c>
      <c r="AE30" s="59">
        <f>'[1]O 1'!J43</f>
        <v>592</v>
      </c>
      <c r="AF30" s="59">
        <f>'[1]O 1'!K43</f>
        <v>539</v>
      </c>
      <c r="AG30" s="59">
        <f>'[1]O 1'!L43</f>
        <v>1131</v>
      </c>
      <c r="AH30" s="59">
        <f>'[1]O 1'!I43</f>
        <v>52</v>
      </c>
      <c r="AI30" s="63">
        <f t="shared" si="23"/>
        <v>21.75</v>
      </c>
      <c r="AJ30" s="63">
        <f t="shared" si="24"/>
        <v>17.399999999999999</v>
      </c>
      <c r="AK30" s="59">
        <f>'[1]O 1'!X43</f>
        <v>15</v>
      </c>
      <c r="AL30" s="59">
        <f>'[1]O 1'!Y43</f>
        <v>50</v>
      </c>
      <c r="AM30" s="65">
        <f>'[1]O 1'!Z43</f>
        <v>65</v>
      </c>
      <c r="AN30" s="61">
        <f>'[1]O 1'!F43+'[1]O 1'!F44+'[1]O 1'!F46</f>
        <v>23</v>
      </c>
      <c r="AO30" s="59">
        <f>'[1]O 1'!G43+'[1]O 1'!G44+'[1]O 1'!G46</f>
        <v>53</v>
      </c>
      <c r="AP30" s="62">
        <f t="shared" si="25"/>
        <v>84.869565217391298</v>
      </c>
      <c r="AQ30" s="62">
        <f t="shared" si="6"/>
        <v>36.830188679245282</v>
      </c>
      <c r="AR30" s="59">
        <f>'[1]O 1'!J43+'[1]O 1'!J44+'[1]O 1'!J46</f>
        <v>1018</v>
      </c>
      <c r="AS30" s="59">
        <f>'[1]O 1'!K43+'[1]O 1'!K44+'[1]O 1'!K46</f>
        <v>934</v>
      </c>
      <c r="AT30" s="59">
        <f>'[1]O 1'!L43+'[1]O 1'!L44+'[1]O 1'!L46</f>
        <v>1952</v>
      </c>
      <c r="AU30" s="59">
        <f>'[1]O 1'!I43+'[1]O 1'!I44+'[1]O 1'!I46</f>
        <v>88</v>
      </c>
      <c r="AV30" s="63">
        <f t="shared" si="26"/>
        <v>22.181818181818183</v>
      </c>
      <c r="AW30" s="63">
        <f t="shared" si="27"/>
        <v>20.547368421052632</v>
      </c>
      <c r="AX30" s="59">
        <f>'[1]O 1'!X43+'[1]O 1'!X44+'[1]O 1'!X46</f>
        <v>17</v>
      </c>
      <c r="AY30" s="59">
        <f>'[1]O 1'!Y43+'[1]O 1'!Y44+'[1]O 1'!Y46</f>
        <v>78</v>
      </c>
      <c r="AZ30" s="64">
        <f>'[1]O 1'!Z43+'[1]O 1'!Z44+'[1]O 1'!Z46</f>
        <v>95</v>
      </c>
      <c r="BA30" s="61">
        <f>[1]İ!E26</f>
        <v>18</v>
      </c>
      <c r="BB30" s="59">
        <f>[1]İ!F26</f>
        <v>304</v>
      </c>
      <c r="BC30" s="62">
        <f t="shared" si="28"/>
        <v>403.22222222222223</v>
      </c>
      <c r="BD30" s="62">
        <f t="shared" si="7"/>
        <v>23.875</v>
      </c>
      <c r="BE30" s="59">
        <f>[1]İ!Q26</f>
        <v>3781</v>
      </c>
      <c r="BF30" s="59">
        <f>[1]İ!R26</f>
        <v>3477</v>
      </c>
      <c r="BG30" s="59">
        <f>[1]İ!S26</f>
        <v>7258</v>
      </c>
      <c r="BH30" s="59">
        <f>[1]İ!P26</f>
        <v>296</v>
      </c>
      <c r="BI30" s="63">
        <f t="shared" si="29"/>
        <v>24.52027027027027</v>
      </c>
      <c r="BJ30" s="63">
        <f t="shared" si="30"/>
        <v>18.851948051948053</v>
      </c>
      <c r="BK30" s="59">
        <f>[1]İ!AO26</f>
        <v>222</v>
      </c>
      <c r="BL30" s="59">
        <f>[1]İ!AP26</f>
        <v>163</v>
      </c>
      <c r="BM30" s="64">
        <f>[1]İ!AQ26</f>
        <v>385</v>
      </c>
      <c r="BN30" s="61">
        <f>[1]O!F29</f>
        <v>17</v>
      </c>
      <c r="BO30" s="59">
        <f>[1]O!G29</f>
        <v>279</v>
      </c>
      <c r="BP30" s="62">
        <f t="shared" si="31"/>
        <v>443.41176470588238</v>
      </c>
      <c r="BQ30" s="62">
        <f t="shared" si="8"/>
        <v>27.017921146953405</v>
      </c>
      <c r="BR30" s="59">
        <f>[1]O!O29</f>
        <v>3847</v>
      </c>
      <c r="BS30" s="59">
        <f>[1]O!P29</f>
        <v>3691</v>
      </c>
      <c r="BT30" s="59">
        <f>[1]O!Q29</f>
        <v>7538</v>
      </c>
      <c r="BU30" s="59">
        <f>[1]O!N29</f>
        <v>304</v>
      </c>
      <c r="BV30" s="63">
        <f t="shared" si="32"/>
        <v>24.796052631578949</v>
      </c>
      <c r="BW30" s="63">
        <f t="shared" si="33"/>
        <v>14.58027079303675</v>
      </c>
      <c r="BX30" s="59">
        <f>[1]O!AP29</f>
        <v>325</v>
      </c>
      <c r="BY30" s="59">
        <f>[1]O!AQ29</f>
        <v>192</v>
      </c>
      <c r="BZ30" s="64">
        <f>[1]O!AR29</f>
        <v>517</v>
      </c>
      <c r="CA30" s="61">
        <f t="shared" si="53"/>
        <v>35</v>
      </c>
      <c r="CB30" s="59">
        <f t="shared" si="53"/>
        <v>583</v>
      </c>
      <c r="CC30" s="62">
        <f t="shared" si="34"/>
        <v>422.74285714285713</v>
      </c>
      <c r="CD30" s="62">
        <f t="shared" si="10"/>
        <v>25.379073756432248</v>
      </c>
      <c r="CE30" s="59">
        <f t="shared" si="35"/>
        <v>7628</v>
      </c>
      <c r="CF30" s="59">
        <f t="shared" si="35"/>
        <v>7168</v>
      </c>
      <c r="CG30" s="59">
        <f t="shared" si="35"/>
        <v>14796</v>
      </c>
      <c r="CH30" s="59">
        <f t="shared" si="35"/>
        <v>600</v>
      </c>
      <c r="CI30" s="63">
        <f t="shared" si="36"/>
        <v>24.66</v>
      </c>
      <c r="CJ30" s="63">
        <f t="shared" si="37"/>
        <v>16.403547671840354</v>
      </c>
      <c r="CK30" s="59">
        <f>BK30+BX30</f>
        <v>547</v>
      </c>
      <c r="CL30" s="59">
        <f>BL30+BY30</f>
        <v>355</v>
      </c>
      <c r="CM30" s="64">
        <f t="shared" si="54"/>
        <v>902</v>
      </c>
      <c r="CN30" s="61">
        <f>[1]L!F29</f>
        <v>15</v>
      </c>
      <c r="CO30" s="59">
        <f>[1]L!G29</f>
        <v>319</v>
      </c>
      <c r="CP30" s="62">
        <f t="shared" si="38"/>
        <v>452.6</v>
      </c>
      <c r="CQ30" s="62">
        <f t="shared" si="12"/>
        <v>21.282131661442005</v>
      </c>
      <c r="CR30" s="59">
        <f>[1]L!R29</f>
        <v>3312</v>
      </c>
      <c r="CS30" s="59">
        <f>[1]L!S29</f>
        <v>3477</v>
      </c>
      <c r="CT30" s="59">
        <f>[1]L!T29</f>
        <v>6789</v>
      </c>
      <c r="CU30" s="59">
        <f>[1]L!Q29</f>
        <v>306</v>
      </c>
      <c r="CV30" s="63">
        <f t="shared" si="39"/>
        <v>22.186274509803923</v>
      </c>
      <c r="CW30" s="63">
        <f t="shared" si="40"/>
        <v>12.434065934065934</v>
      </c>
      <c r="CX30" s="59">
        <f>[1]L!AS29</f>
        <v>374</v>
      </c>
      <c r="CY30" s="59">
        <f>[1]L!AT29</f>
        <v>172</v>
      </c>
      <c r="CZ30" s="64">
        <f>[1]L!AU29</f>
        <v>546</v>
      </c>
      <c r="DA30" s="61">
        <f>[1]L1!AM29</f>
        <v>5</v>
      </c>
      <c r="DB30" s="59">
        <f>[1]L1!AN29</f>
        <v>117</v>
      </c>
      <c r="DC30" s="62">
        <f t="shared" si="41"/>
        <v>661.2</v>
      </c>
      <c r="DD30" s="62">
        <f t="shared" si="13"/>
        <v>28.256410256410255</v>
      </c>
      <c r="DE30" s="59">
        <f>[1]L1!AQ29</f>
        <v>1461</v>
      </c>
      <c r="DF30" s="59">
        <f>[1]L1!AR29</f>
        <v>1845</v>
      </c>
      <c r="DG30" s="59">
        <f>[1]L1!AS29</f>
        <v>3306</v>
      </c>
      <c r="DH30" s="59">
        <f>[1]L1!AP29</f>
        <v>114</v>
      </c>
      <c r="DI30" s="63">
        <f t="shared" si="42"/>
        <v>29</v>
      </c>
      <c r="DJ30" s="63">
        <f t="shared" si="43"/>
        <v>15.52112676056338</v>
      </c>
      <c r="DK30" s="59">
        <f>[1]L1!AT29</f>
        <v>157</v>
      </c>
      <c r="DL30" s="59">
        <f>[1]L1!AU29</f>
        <v>56</v>
      </c>
      <c r="DM30" s="64">
        <f>[1]L1!AV29</f>
        <v>213</v>
      </c>
      <c r="DN30" s="61">
        <f t="shared" si="14"/>
        <v>10</v>
      </c>
      <c r="DO30" s="59">
        <f t="shared" si="14"/>
        <v>202</v>
      </c>
      <c r="DP30" s="62">
        <f t="shared" si="44"/>
        <v>348.3</v>
      </c>
      <c r="DQ30" s="62">
        <f t="shared" si="15"/>
        <v>17.242574257425744</v>
      </c>
      <c r="DR30" s="59">
        <f t="shared" si="16"/>
        <v>1851</v>
      </c>
      <c r="DS30" s="59">
        <f t="shared" si="16"/>
        <v>1632</v>
      </c>
      <c r="DT30" s="59">
        <f t="shared" si="16"/>
        <v>3483</v>
      </c>
      <c r="DU30" s="59">
        <f t="shared" si="16"/>
        <v>192</v>
      </c>
      <c r="DV30" s="63">
        <f t="shared" si="45"/>
        <v>18.140625</v>
      </c>
      <c r="DW30" s="63">
        <f t="shared" si="46"/>
        <v>10.45945945945946</v>
      </c>
      <c r="DX30" s="59">
        <f t="shared" si="17"/>
        <v>217</v>
      </c>
      <c r="DY30" s="59">
        <f t="shared" si="17"/>
        <v>116</v>
      </c>
      <c r="DZ30" s="64">
        <f t="shared" si="17"/>
        <v>333</v>
      </c>
      <c r="EA30" s="1"/>
    </row>
    <row r="31" spans="1:143" ht="13.5" customHeight="1" x14ac:dyDescent="0.25">
      <c r="A31" s="1"/>
      <c r="B31" s="93" t="s">
        <v>41</v>
      </c>
      <c r="C31" s="94" t="s">
        <v>35</v>
      </c>
      <c r="D31" s="59">
        <f t="shared" si="0"/>
        <v>110</v>
      </c>
      <c r="E31" s="59"/>
      <c r="F31" s="59">
        <f t="shared" si="1"/>
        <v>602</v>
      </c>
      <c r="G31" s="78"/>
      <c r="H31" s="78"/>
      <c r="I31" s="78"/>
      <c r="J31" s="78"/>
      <c r="K31" s="78"/>
      <c r="L31" s="78"/>
      <c r="M31" s="22"/>
      <c r="N31" s="61">
        <f>AA31+BA31+BN31+CN31</f>
        <v>110</v>
      </c>
      <c r="O31" s="59">
        <f t="shared" ref="O31:O47" si="61">AB31+BB31+BO31+CO31</f>
        <v>497</v>
      </c>
      <c r="P31" s="62">
        <f t="shared" si="18"/>
        <v>77.463636363636368</v>
      </c>
      <c r="Q31" s="62">
        <f t="shared" si="19"/>
        <v>17.144869215291749</v>
      </c>
      <c r="R31" s="59">
        <f t="shared" si="3"/>
        <v>4424</v>
      </c>
      <c r="S31" s="59">
        <f t="shared" si="3"/>
        <v>4097</v>
      </c>
      <c r="T31" s="59">
        <f t="shared" si="3"/>
        <v>8521</v>
      </c>
      <c r="U31" s="59">
        <f t="shared" si="3"/>
        <v>614</v>
      </c>
      <c r="V31" s="63">
        <f t="shared" si="20"/>
        <v>13.87785016286645</v>
      </c>
      <c r="W31" s="63">
        <f t="shared" si="21"/>
        <v>14.154485049833887</v>
      </c>
      <c r="X31" s="59">
        <f t="shared" si="52"/>
        <v>366</v>
      </c>
      <c r="Y31" s="59">
        <f t="shared" si="52"/>
        <v>236</v>
      </c>
      <c r="Z31" s="64">
        <f t="shared" si="52"/>
        <v>602</v>
      </c>
      <c r="AA31" s="61"/>
      <c r="AB31" s="59"/>
      <c r="AC31" s="62">
        <f t="shared" si="22"/>
        <v>0</v>
      </c>
      <c r="AD31" s="62">
        <f t="shared" si="5"/>
        <v>0</v>
      </c>
      <c r="AE31" s="59"/>
      <c r="AF31" s="59"/>
      <c r="AG31" s="59"/>
      <c r="AH31" s="59"/>
      <c r="AI31" s="63">
        <f t="shared" si="23"/>
        <v>0</v>
      </c>
      <c r="AJ31" s="63">
        <f t="shared" si="24"/>
        <v>0</v>
      </c>
      <c r="AK31" s="59"/>
      <c r="AL31" s="59"/>
      <c r="AM31" s="65"/>
      <c r="AN31" s="61">
        <f>'[1]O 1'!F48</f>
        <v>40</v>
      </c>
      <c r="AO31" s="59">
        <f>'[1]O 1'!G48</f>
        <v>43</v>
      </c>
      <c r="AP31" s="62">
        <f t="shared" si="25"/>
        <v>16.425000000000001</v>
      </c>
      <c r="AQ31" s="62">
        <f t="shared" si="6"/>
        <v>15.279069767441861</v>
      </c>
      <c r="AR31" s="59">
        <f>'[1]O 1'!J48</f>
        <v>322</v>
      </c>
      <c r="AS31" s="59">
        <f>'[1]O 1'!K48</f>
        <v>335</v>
      </c>
      <c r="AT31" s="59">
        <f>'[1]O 1'!L48</f>
        <v>657</v>
      </c>
      <c r="AU31" s="59">
        <f>'[1]O 1'!I48</f>
        <v>47</v>
      </c>
      <c r="AV31" s="63">
        <f t="shared" si="26"/>
        <v>13.978723404255319</v>
      </c>
      <c r="AW31" s="63">
        <f t="shared" si="27"/>
        <v>73</v>
      </c>
      <c r="AX31" s="59">
        <f>'[1]O 1'!X48</f>
        <v>2</v>
      </c>
      <c r="AY31" s="59">
        <f>'[1]O 1'!Y48</f>
        <v>7</v>
      </c>
      <c r="AZ31" s="64">
        <f>'[1]O 1'!Z48</f>
        <v>9</v>
      </c>
      <c r="BA31" s="61">
        <f>[1]İ!E27</f>
        <v>76</v>
      </c>
      <c r="BB31" s="59">
        <f>[1]İ!F27</f>
        <v>236</v>
      </c>
      <c r="BC31" s="62">
        <f t="shared" si="28"/>
        <v>39.684210526315788</v>
      </c>
      <c r="BD31" s="62">
        <f t="shared" si="7"/>
        <v>12.779661016949152</v>
      </c>
      <c r="BE31" s="59">
        <f>[1]İ!Q27</f>
        <v>1567</v>
      </c>
      <c r="BF31" s="59">
        <f>[1]İ!R27</f>
        <v>1449</v>
      </c>
      <c r="BG31" s="59">
        <f>[1]İ!S27</f>
        <v>3016</v>
      </c>
      <c r="BH31" s="59">
        <f>[1]İ!P27</f>
        <v>332</v>
      </c>
      <c r="BI31" s="63">
        <f t="shared" si="29"/>
        <v>9.0843373493975896</v>
      </c>
      <c r="BJ31" s="63">
        <f t="shared" si="30"/>
        <v>12.411522633744855</v>
      </c>
      <c r="BK31" s="59">
        <f>[1]İ!AO27</f>
        <v>149</v>
      </c>
      <c r="BL31" s="59">
        <f>[1]İ!AP27</f>
        <v>94</v>
      </c>
      <c r="BM31" s="64">
        <f>[1]İ!AQ27</f>
        <v>243</v>
      </c>
      <c r="BN31" s="61">
        <f>[1]O!F30</f>
        <v>31</v>
      </c>
      <c r="BO31" s="59">
        <f>[1]O!G30</f>
        <v>224</v>
      </c>
      <c r="BP31" s="62">
        <f t="shared" si="31"/>
        <v>126.87096774193549</v>
      </c>
      <c r="BQ31" s="62">
        <f t="shared" si="8"/>
        <v>17.558035714285715</v>
      </c>
      <c r="BR31" s="59">
        <f>[1]O!O30</f>
        <v>2023</v>
      </c>
      <c r="BS31" s="59">
        <f>[1]O!P30</f>
        <v>1910</v>
      </c>
      <c r="BT31" s="59">
        <f>[1]O!Q30</f>
        <v>3933</v>
      </c>
      <c r="BU31" s="59">
        <f>[1]O!N30</f>
        <v>194</v>
      </c>
      <c r="BV31" s="63">
        <f t="shared" si="32"/>
        <v>20.273195876288661</v>
      </c>
      <c r="BW31" s="63">
        <f t="shared" si="33"/>
        <v>13.023178807947019</v>
      </c>
      <c r="BX31" s="59">
        <f>[1]O!AP30</f>
        <v>176</v>
      </c>
      <c r="BY31" s="59">
        <f>[1]O!AQ30</f>
        <v>126</v>
      </c>
      <c r="BZ31" s="64">
        <f>[1]O!AR30</f>
        <v>302</v>
      </c>
      <c r="CA31" s="61">
        <f t="shared" ref="CA31:CB33" si="62">BA31+BN31</f>
        <v>107</v>
      </c>
      <c r="CB31" s="59">
        <f t="shared" si="62"/>
        <v>460</v>
      </c>
      <c r="CC31" s="62">
        <f t="shared" si="34"/>
        <v>64.943925233644862</v>
      </c>
      <c r="CD31" s="62">
        <f t="shared" si="10"/>
        <v>15.106521739130434</v>
      </c>
      <c r="CE31" s="59">
        <f t="shared" si="35"/>
        <v>3590</v>
      </c>
      <c r="CF31" s="59">
        <f t="shared" si="35"/>
        <v>3359</v>
      </c>
      <c r="CG31" s="59">
        <f t="shared" si="35"/>
        <v>6949</v>
      </c>
      <c r="CH31" s="59">
        <f t="shared" si="35"/>
        <v>526</v>
      </c>
      <c r="CI31" s="63">
        <f t="shared" si="36"/>
        <v>13.211026615969581</v>
      </c>
      <c r="CJ31" s="63">
        <f t="shared" si="37"/>
        <v>12.750458715596331</v>
      </c>
      <c r="CK31" s="59">
        <f>BK31+BX31</f>
        <v>325</v>
      </c>
      <c r="CL31" s="59">
        <f>BL31+BY31</f>
        <v>220</v>
      </c>
      <c r="CM31" s="64">
        <f t="shared" ref="CM31:CM63" si="63">BM31+BZ31</f>
        <v>545</v>
      </c>
      <c r="CN31" s="61">
        <f>[1]L!F30</f>
        <v>3</v>
      </c>
      <c r="CO31" s="59">
        <f>[1]L!G30</f>
        <v>37</v>
      </c>
      <c r="CP31" s="62">
        <f t="shared" si="38"/>
        <v>305</v>
      </c>
      <c r="CQ31" s="62">
        <f t="shared" si="12"/>
        <v>24.72972972972973</v>
      </c>
      <c r="CR31" s="59">
        <f>[1]L!R30</f>
        <v>512</v>
      </c>
      <c r="CS31" s="59">
        <f>[1]L!S30</f>
        <v>403</v>
      </c>
      <c r="CT31" s="59">
        <f>[1]L!T30</f>
        <v>915</v>
      </c>
      <c r="CU31" s="59">
        <f>[1]L!Q30</f>
        <v>41</v>
      </c>
      <c r="CV31" s="63">
        <f t="shared" si="39"/>
        <v>22.317073170731707</v>
      </c>
      <c r="CW31" s="63">
        <f t="shared" si="40"/>
        <v>16.05263157894737</v>
      </c>
      <c r="CX31" s="59">
        <f>[1]L!AS30</f>
        <v>41</v>
      </c>
      <c r="CY31" s="59">
        <f>[1]L!AT30</f>
        <v>16</v>
      </c>
      <c r="CZ31" s="64">
        <f>[1]L!AU30</f>
        <v>57</v>
      </c>
      <c r="DA31" s="61">
        <f>[1]L1!AM30</f>
        <v>0</v>
      </c>
      <c r="DB31" s="59">
        <f>[1]L1!AN30</f>
        <v>0</v>
      </c>
      <c r="DC31" s="62">
        <f t="shared" si="41"/>
        <v>0</v>
      </c>
      <c r="DD31" s="62">
        <f t="shared" si="13"/>
        <v>0</v>
      </c>
      <c r="DE31" s="59">
        <f>[1]L1!AQ30</f>
        <v>0</v>
      </c>
      <c r="DF31" s="59">
        <f>[1]L1!AR30</f>
        <v>0</v>
      </c>
      <c r="DG31" s="59">
        <f>[1]L1!AS30</f>
        <v>0</v>
      </c>
      <c r="DH31" s="59">
        <f>[1]L1!AP30</f>
        <v>0</v>
      </c>
      <c r="DI31" s="63">
        <f t="shared" si="42"/>
        <v>0</v>
      </c>
      <c r="DJ31" s="63">
        <f t="shared" si="43"/>
        <v>0</v>
      </c>
      <c r="DK31" s="59">
        <f>[1]L1!AT30</f>
        <v>0</v>
      </c>
      <c r="DL31" s="59">
        <f>[1]L1!AU30</f>
        <v>0</v>
      </c>
      <c r="DM31" s="64">
        <f>[1]L1!AV30</f>
        <v>0</v>
      </c>
      <c r="DN31" s="61">
        <f t="shared" si="14"/>
        <v>3</v>
      </c>
      <c r="DO31" s="59">
        <f t="shared" si="14"/>
        <v>37</v>
      </c>
      <c r="DP31" s="62">
        <f t="shared" si="44"/>
        <v>305</v>
      </c>
      <c r="DQ31" s="62">
        <f t="shared" si="15"/>
        <v>24.72972972972973</v>
      </c>
      <c r="DR31" s="59">
        <f t="shared" si="16"/>
        <v>512</v>
      </c>
      <c r="DS31" s="59">
        <f t="shared" si="16"/>
        <v>403</v>
      </c>
      <c r="DT31" s="59">
        <f t="shared" si="16"/>
        <v>915</v>
      </c>
      <c r="DU31" s="59">
        <f t="shared" si="16"/>
        <v>41</v>
      </c>
      <c r="DV31" s="63">
        <f t="shared" si="45"/>
        <v>22.317073170731707</v>
      </c>
      <c r="DW31" s="63">
        <f t="shared" si="46"/>
        <v>16.05263157894737</v>
      </c>
      <c r="DX31" s="59">
        <f t="shared" si="17"/>
        <v>41</v>
      </c>
      <c r="DY31" s="59">
        <f t="shared" si="17"/>
        <v>16</v>
      </c>
      <c r="DZ31" s="64">
        <f t="shared" si="17"/>
        <v>57</v>
      </c>
      <c r="EA31" s="1"/>
    </row>
    <row r="32" spans="1:143" ht="13.5" customHeight="1" x14ac:dyDescent="0.25">
      <c r="A32" s="1"/>
      <c r="B32" s="93" t="s">
        <v>41</v>
      </c>
      <c r="C32" s="58" t="s">
        <v>36</v>
      </c>
      <c r="D32" s="66">
        <f t="shared" si="0"/>
        <v>175</v>
      </c>
      <c r="E32" s="66"/>
      <c r="F32" s="66">
        <f t="shared" si="1"/>
        <v>2169</v>
      </c>
      <c r="G32" s="66"/>
      <c r="H32" s="66"/>
      <c r="I32" s="66"/>
      <c r="J32" s="66">
        <f>J30</f>
        <v>6</v>
      </c>
      <c r="K32" s="66">
        <f>K30</f>
        <v>22</v>
      </c>
      <c r="L32" s="66">
        <f>L30</f>
        <v>54</v>
      </c>
      <c r="M32" s="22"/>
      <c r="N32" s="61">
        <f>SUM(N30:N31)</f>
        <v>169</v>
      </c>
      <c r="O32" s="59">
        <f>SUM(O30:O31)</f>
        <v>1429</v>
      </c>
      <c r="P32" s="62">
        <f>IF(N32&gt;0,T32/N32,0)</f>
        <v>189.69230769230768</v>
      </c>
      <c r="Q32" s="62">
        <f>IF(O32&gt;0,T32/O32,0)</f>
        <v>22.433869839048285</v>
      </c>
      <c r="R32" s="59">
        <f>SUM(R30:R31)</f>
        <v>16382</v>
      </c>
      <c r="S32" s="59">
        <f>SUM(S30:S31)</f>
        <v>15676</v>
      </c>
      <c r="T32" s="59">
        <f>SUM(T30:T31)</f>
        <v>32058</v>
      </c>
      <c r="U32" s="59">
        <f>SUM(U30:U31)</f>
        <v>1608</v>
      </c>
      <c r="V32" s="63">
        <f>IF(U32&gt;0,T32/U32,0)</f>
        <v>19.936567164179106</v>
      </c>
      <c r="W32" s="63">
        <f>IF(Z32&gt;0,T32/Z32,0)</f>
        <v>15.157446808510638</v>
      </c>
      <c r="X32" s="59">
        <f>SUM(X30:X31)</f>
        <v>1302</v>
      </c>
      <c r="Y32" s="59">
        <f>SUM(Y30:Y31)</f>
        <v>813</v>
      </c>
      <c r="Z32" s="64">
        <f>SUM(Z30:Z31)</f>
        <v>2115</v>
      </c>
      <c r="AA32" s="61">
        <f>SUM(AA30:AA31)</f>
        <v>9</v>
      </c>
      <c r="AB32" s="59">
        <f>SUM(AB30:AB31)</f>
        <v>30</v>
      </c>
      <c r="AC32" s="62">
        <f>IF(AA32&gt;0,AG32/AA32,0)</f>
        <v>125.66666666666667</v>
      </c>
      <c r="AD32" s="62">
        <f>IF(AB32&gt;0,AG32/AB32,0)</f>
        <v>37.700000000000003</v>
      </c>
      <c r="AE32" s="59">
        <f>SUM(AE30:AE31)</f>
        <v>592</v>
      </c>
      <c r="AF32" s="59">
        <f>SUM(AF30:AF31)</f>
        <v>539</v>
      </c>
      <c r="AG32" s="59">
        <f>SUM(AG30:AG31)</f>
        <v>1131</v>
      </c>
      <c r="AH32" s="59">
        <f>SUM(AH30:AH31)</f>
        <v>52</v>
      </c>
      <c r="AI32" s="63">
        <f>IF(AH32&gt;0,AG32/AH32,0)</f>
        <v>21.75</v>
      </c>
      <c r="AJ32" s="63">
        <f>IF(AM32&gt;0,AG32/AM32,0)</f>
        <v>17.399999999999999</v>
      </c>
      <c r="AK32" s="59">
        <f>SUM(AK30:AK31)</f>
        <v>15</v>
      </c>
      <c r="AL32" s="59">
        <f>SUM(AL30:AL31)</f>
        <v>50</v>
      </c>
      <c r="AM32" s="65">
        <f>SUM(AM30:AM31)</f>
        <v>65</v>
      </c>
      <c r="AN32" s="61">
        <f>SUM(AN30:AN31)</f>
        <v>63</v>
      </c>
      <c r="AO32" s="59">
        <f>SUM(AO30:AO31)</f>
        <v>96</v>
      </c>
      <c r="AP32" s="62">
        <f>IF(AN32&gt;0,AT32/AN32,0)</f>
        <v>41.412698412698411</v>
      </c>
      <c r="AQ32" s="62">
        <f>IF(AO32&gt;0,AT32/AO32,0)</f>
        <v>27.177083333333332</v>
      </c>
      <c r="AR32" s="59">
        <f>SUM(AR30:AR31)</f>
        <v>1340</v>
      </c>
      <c r="AS32" s="59">
        <f>SUM(AS30:AS31)</f>
        <v>1269</v>
      </c>
      <c r="AT32" s="59">
        <f>SUM(AT30:AT31)</f>
        <v>2609</v>
      </c>
      <c r="AU32" s="59">
        <f>SUM(AU30:AU31)</f>
        <v>135</v>
      </c>
      <c r="AV32" s="63">
        <f>IF(AU32&gt;0,AT32/AU32,0)</f>
        <v>19.325925925925926</v>
      </c>
      <c r="AW32" s="63">
        <f>IF(AZ32&gt;0,AT32/AZ32,0)</f>
        <v>25.08653846153846</v>
      </c>
      <c r="AX32" s="59">
        <f>SUM(AX30:AX31)</f>
        <v>19</v>
      </c>
      <c r="AY32" s="59">
        <f>SUM(AY30:AY31)</f>
        <v>85</v>
      </c>
      <c r="AZ32" s="64">
        <f>SUM(AZ30:AZ31)</f>
        <v>104</v>
      </c>
      <c r="BA32" s="61">
        <f>SUM(BA30:BA31)</f>
        <v>94</v>
      </c>
      <c r="BB32" s="59">
        <f>SUM(BB30:BB31)</f>
        <v>540</v>
      </c>
      <c r="BC32" s="62">
        <f t="shared" si="28"/>
        <v>109.29787234042553</v>
      </c>
      <c r="BD32" s="62">
        <f t="shared" si="7"/>
        <v>19.025925925925925</v>
      </c>
      <c r="BE32" s="59">
        <f>SUM(BE30:BE31)</f>
        <v>5348</v>
      </c>
      <c r="BF32" s="59">
        <f>SUM(BF30:BF31)</f>
        <v>4926</v>
      </c>
      <c r="BG32" s="59">
        <f>SUM(BG30:BG31)</f>
        <v>10274</v>
      </c>
      <c r="BH32" s="59">
        <f>SUM(BH30:BH31)</f>
        <v>628</v>
      </c>
      <c r="BI32" s="63">
        <f t="shared" si="29"/>
        <v>16.359872611464969</v>
      </c>
      <c r="BJ32" s="63">
        <f t="shared" si="30"/>
        <v>16.359872611464969</v>
      </c>
      <c r="BK32" s="59">
        <f>SUM(BK30:BK31)</f>
        <v>371</v>
      </c>
      <c r="BL32" s="59">
        <f>SUM(BL30:BL31)</f>
        <v>257</v>
      </c>
      <c r="BM32" s="64">
        <f>SUM(BM30:BM31)</f>
        <v>628</v>
      </c>
      <c r="BN32" s="61">
        <f>SUM(BN30:BN31)</f>
        <v>48</v>
      </c>
      <c r="BO32" s="59">
        <f>SUM(BO30:BO31)</f>
        <v>503</v>
      </c>
      <c r="BP32" s="62">
        <f>IF(BN32&gt;0,BT32/BN32,0)</f>
        <v>238.97916666666666</v>
      </c>
      <c r="BQ32" s="62">
        <f>IF(BO32&gt;0,BT32/BO32,0)</f>
        <v>22.805168986083498</v>
      </c>
      <c r="BR32" s="59">
        <f>SUM(BR30:BR31)</f>
        <v>5870</v>
      </c>
      <c r="BS32" s="59">
        <f>SUM(BS30:BS31)</f>
        <v>5601</v>
      </c>
      <c r="BT32" s="59">
        <f>SUM(BT30:BT31)</f>
        <v>11471</v>
      </c>
      <c r="BU32" s="59">
        <f>SUM(BU30:BU31)</f>
        <v>498</v>
      </c>
      <c r="BV32" s="63">
        <f>IF(BU32&gt;0,BT32/BU32,0)</f>
        <v>23.03413654618474</v>
      </c>
      <c r="BW32" s="63">
        <f>IF(BZ32&gt;0,BT32/BZ32,0)</f>
        <v>14.006105006105006</v>
      </c>
      <c r="BX32" s="59">
        <f>SUM(BX30:BX31)</f>
        <v>501</v>
      </c>
      <c r="BY32" s="59">
        <f>SUM(BY30:BY31)</f>
        <v>318</v>
      </c>
      <c r="BZ32" s="64">
        <f>SUM(BZ30:BZ31)</f>
        <v>819</v>
      </c>
      <c r="CA32" s="61">
        <f>SUM(CA30:CA31)</f>
        <v>142</v>
      </c>
      <c r="CB32" s="59">
        <f>SUM(CB30:CB31)</f>
        <v>1043</v>
      </c>
      <c r="CC32" s="62">
        <f>IF(CA32&gt;0,CG32/CA32,0)</f>
        <v>153.13380281690141</v>
      </c>
      <c r="CD32" s="62">
        <f>IF(CB32&gt;0,CG32/CB32,0)</f>
        <v>20.848513902205177</v>
      </c>
      <c r="CE32" s="59">
        <f>SUM(CE30:CE31)</f>
        <v>11218</v>
      </c>
      <c r="CF32" s="59">
        <f>SUM(CF30:CF31)</f>
        <v>10527</v>
      </c>
      <c r="CG32" s="59">
        <f>SUM(CG30:CG31)</f>
        <v>21745</v>
      </c>
      <c r="CH32" s="59">
        <f>SUM(CH30:CH31)</f>
        <v>1126</v>
      </c>
      <c r="CI32" s="63">
        <f>IF(CH32&gt;0,CG32/CH32,0)</f>
        <v>19.311722912966253</v>
      </c>
      <c r="CJ32" s="63">
        <f>IF(CM32&gt;0,CG32/CM32,0)</f>
        <v>15.027643400138217</v>
      </c>
      <c r="CK32" s="59">
        <f>SUM(CK30:CK31)</f>
        <v>872</v>
      </c>
      <c r="CL32" s="59">
        <f>SUM(CL30:CL31)</f>
        <v>575</v>
      </c>
      <c r="CM32" s="64">
        <f>SUM(CM30:CM31)</f>
        <v>1447</v>
      </c>
      <c r="CN32" s="61">
        <f>SUM(CN30:CN31)</f>
        <v>18</v>
      </c>
      <c r="CO32" s="59">
        <f>SUM(CO30:CO31)</f>
        <v>356</v>
      </c>
      <c r="CP32" s="62">
        <f>IF(CN32&gt;0,CT32/CN32,0)</f>
        <v>428</v>
      </c>
      <c r="CQ32" s="62">
        <f>IF(CO32&gt;0,CT32/CO32,0)</f>
        <v>21.640449438202246</v>
      </c>
      <c r="CR32" s="59">
        <f>SUM(CR30:CR31)</f>
        <v>3824</v>
      </c>
      <c r="CS32" s="59">
        <f>SUM(CS30:CS31)</f>
        <v>3880</v>
      </c>
      <c r="CT32" s="59">
        <f>SUM(CT30:CT31)</f>
        <v>7704</v>
      </c>
      <c r="CU32" s="59">
        <f>SUM(CU30:CU31)</f>
        <v>347</v>
      </c>
      <c r="CV32" s="63">
        <f>IF(CU32&gt;0,CT32/CU32,0)</f>
        <v>22.201729106628243</v>
      </c>
      <c r="CW32" s="63">
        <f>IF(CZ32&gt;0,CT32/CZ32,0)</f>
        <v>12.776119402985074</v>
      </c>
      <c r="CX32" s="59">
        <f>SUM(CX30:CX31)</f>
        <v>415</v>
      </c>
      <c r="CY32" s="59">
        <f>SUM(CY30:CY31)</f>
        <v>188</v>
      </c>
      <c r="CZ32" s="64">
        <f>SUM(CZ30:CZ31)</f>
        <v>603</v>
      </c>
      <c r="DA32" s="61">
        <f>SUM(DA30:DA31)</f>
        <v>5</v>
      </c>
      <c r="DB32" s="59">
        <f>SUM(DB30:DB31)</f>
        <v>117</v>
      </c>
      <c r="DC32" s="62">
        <f>IF(DA32&gt;0,DG32/DA32,0)</f>
        <v>661.2</v>
      </c>
      <c r="DD32" s="62">
        <f>IF(DB32&gt;0,DG32/DB32,0)</f>
        <v>28.256410256410255</v>
      </c>
      <c r="DE32" s="59">
        <f>SUM(DE30:DE31)</f>
        <v>1461</v>
      </c>
      <c r="DF32" s="59">
        <f>SUM(DF30:DF31)</f>
        <v>1845</v>
      </c>
      <c r="DG32" s="59">
        <f>SUM(DG30:DG31)</f>
        <v>3306</v>
      </c>
      <c r="DH32" s="59">
        <f>SUM(DH30:DH31)</f>
        <v>114</v>
      </c>
      <c r="DI32" s="63">
        <f>IF(DH32&gt;0,DG32/DH32,0)</f>
        <v>29</v>
      </c>
      <c r="DJ32" s="63">
        <f>IF(DM32&gt;0,DG32/DM32,0)</f>
        <v>15.52112676056338</v>
      </c>
      <c r="DK32" s="59">
        <f>SUM(DK30:DK31)</f>
        <v>157</v>
      </c>
      <c r="DL32" s="59">
        <f>SUM(DL30:DL31)</f>
        <v>56</v>
      </c>
      <c r="DM32" s="64">
        <f>SUM(DM30:DM31)</f>
        <v>213</v>
      </c>
      <c r="DN32" s="61">
        <f>SUM(DN30:DN31)</f>
        <v>13</v>
      </c>
      <c r="DO32" s="59">
        <f>SUM(DO30:DO31)</f>
        <v>239</v>
      </c>
      <c r="DP32" s="62">
        <f>IF(DN32&gt;0,DT32/DN32,0)</f>
        <v>338.30769230769232</v>
      </c>
      <c r="DQ32" s="62">
        <f>IF(DO32&gt;0,DT32/DO32,0)</f>
        <v>18.401673640167363</v>
      </c>
      <c r="DR32" s="59">
        <f>SUM(DR30:DR31)</f>
        <v>2363</v>
      </c>
      <c r="DS32" s="59">
        <f>SUM(DS30:DS31)</f>
        <v>2035</v>
      </c>
      <c r="DT32" s="59">
        <f>SUM(DT30:DT31)</f>
        <v>4398</v>
      </c>
      <c r="DU32" s="59">
        <f>SUM(DU30:DU31)</f>
        <v>233</v>
      </c>
      <c r="DV32" s="63">
        <f>IF(DU32&gt;0,DT32/DU32,0)</f>
        <v>18.875536480686694</v>
      </c>
      <c r="DW32" s="63">
        <f>IF(DZ32&gt;0,DT32/DZ32,0)</f>
        <v>11.276923076923078</v>
      </c>
      <c r="DX32" s="59">
        <f>SUM(DX30:DX31)</f>
        <v>258</v>
      </c>
      <c r="DY32" s="59">
        <f>SUM(DY30:DY31)</f>
        <v>132</v>
      </c>
      <c r="DZ32" s="64">
        <f>SUM(DZ30:DZ31)</f>
        <v>390</v>
      </c>
      <c r="EA32" s="1"/>
    </row>
    <row r="33" spans="1:137" ht="13.5" customHeight="1" thickBot="1" x14ac:dyDescent="0.3">
      <c r="A33" s="1"/>
      <c r="B33" s="67" t="s">
        <v>41</v>
      </c>
      <c r="C33" s="68" t="s">
        <v>17</v>
      </c>
      <c r="D33" s="69">
        <f t="shared" si="0"/>
        <v>182</v>
      </c>
      <c r="E33" s="69"/>
      <c r="F33" s="69">
        <f t="shared" si="1"/>
        <v>2270</v>
      </c>
      <c r="G33" s="69"/>
      <c r="H33" s="69"/>
      <c r="I33" s="69"/>
      <c r="J33" s="69">
        <f>J32</f>
        <v>6</v>
      </c>
      <c r="K33" s="69">
        <f>K32</f>
        <v>22</v>
      </c>
      <c r="L33" s="69">
        <f>L32</f>
        <v>54</v>
      </c>
      <c r="M33" s="70"/>
      <c r="N33" s="71">
        <f>N29+N30+N31</f>
        <v>176</v>
      </c>
      <c r="O33" s="69">
        <f>O29+O30+O31</f>
        <v>1486</v>
      </c>
      <c r="P33" s="72">
        <f>IF(N33&gt;0,T33/N33,0)</f>
        <v>187.46590909090909</v>
      </c>
      <c r="Q33" s="72">
        <f>IF(O33&gt;0,T33/O33,0)</f>
        <v>22.203230148048451</v>
      </c>
      <c r="R33" s="69">
        <f>R29+R30+R31</f>
        <v>17080</v>
      </c>
      <c r="S33" s="69">
        <f>S29+S30+S31</f>
        <v>15914</v>
      </c>
      <c r="T33" s="69">
        <f>T29+T30+T31</f>
        <v>32994</v>
      </c>
      <c r="U33" s="69">
        <f>U29+U30+U31</f>
        <v>1663</v>
      </c>
      <c r="V33" s="73">
        <f>IF(U33&gt;0,T33/U33,0)</f>
        <v>19.840048105832832</v>
      </c>
      <c r="W33" s="73">
        <f>IF(Z33&gt;0,T33/Z33,0)</f>
        <v>14.88898916967509</v>
      </c>
      <c r="X33" s="69">
        <f>X29+X30+X31</f>
        <v>1365</v>
      </c>
      <c r="Y33" s="69">
        <f>Y29+Y30+Y31</f>
        <v>851</v>
      </c>
      <c r="Z33" s="74">
        <f>Z29+Z30+Z31</f>
        <v>2216</v>
      </c>
      <c r="AA33" s="71">
        <f>AA29+AA30+AA31</f>
        <v>9</v>
      </c>
      <c r="AB33" s="69">
        <f>AB29+AB30+AB31</f>
        <v>30</v>
      </c>
      <c r="AC33" s="72">
        <f>IF(AA33&gt;0,AG33/AA33,0)</f>
        <v>125.66666666666667</v>
      </c>
      <c r="AD33" s="72">
        <f>IF(AB33&gt;0,AG33/AB33,0)</f>
        <v>37.700000000000003</v>
      </c>
      <c r="AE33" s="69">
        <f>AE29+AE30+AE31</f>
        <v>592</v>
      </c>
      <c r="AF33" s="69">
        <f>AF29+AF30+AF31</f>
        <v>539</v>
      </c>
      <c r="AG33" s="69">
        <f>AG29+AG30+AG31</f>
        <v>1131</v>
      </c>
      <c r="AH33" s="69">
        <f>AH29+AH30+AH31</f>
        <v>52</v>
      </c>
      <c r="AI33" s="73">
        <f>IF(AH33&gt;0,AG33/AH33,0)</f>
        <v>21.75</v>
      </c>
      <c r="AJ33" s="73">
        <f>IF(AM33&gt;0,AG33/AM33,0)</f>
        <v>17.399999999999999</v>
      </c>
      <c r="AK33" s="69">
        <f>AK29+AK30+AK31</f>
        <v>15</v>
      </c>
      <c r="AL33" s="69">
        <f>AL29+AL30+AL31</f>
        <v>50</v>
      </c>
      <c r="AM33" s="75">
        <f>AM29+AM30+AM31</f>
        <v>65</v>
      </c>
      <c r="AN33" s="71">
        <f>AN29+AN30+AN31</f>
        <v>64</v>
      </c>
      <c r="AO33" s="69">
        <f>AO29+AO30+AO31</f>
        <v>97</v>
      </c>
      <c r="AP33" s="72">
        <f>IF(AN33&gt;0,AT33/AN33,0)</f>
        <v>41.0625</v>
      </c>
      <c r="AQ33" s="72">
        <f>IF(AO33&gt;0,AT33/AO33,0)</f>
        <v>27.092783505154639</v>
      </c>
      <c r="AR33" s="69">
        <f>AR29+AR30+AR31</f>
        <v>1350</v>
      </c>
      <c r="AS33" s="69">
        <f>AS29+AS30+AS31</f>
        <v>1278</v>
      </c>
      <c r="AT33" s="69">
        <f>AT29+AT30+AT31</f>
        <v>2628</v>
      </c>
      <c r="AU33" s="69">
        <f>AU29+AU30+AU31</f>
        <v>137</v>
      </c>
      <c r="AV33" s="73">
        <f>IF(AU33&gt;0,AT33/AU33,0)</f>
        <v>19.182481751824817</v>
      </c>
      <c r="AW33" s="73">
        <f>IF(AZ33&gt;0,AT33/AZ33,0)</f>
        <v>25.26923076923077</v>
      </c>
      <c r="AX33" s="69">
        <f>AX29+AX30+AX31</f>
        <v>19</v>
      </c>
      <c r="AY33" s="69">
        <f>AY29+AY30+AY31</f>
        <v>85</v>
      </c>
      <c r="AZ33" s="74">
        <f>AZ29+AZ30+AZ31</f>
        <v>104</v>
      </c>
      <c r="BA33" s="71">
        <f>BA29+BA30+BA31</f>
        <v>95</v>
      </c>
      <c r="BB33" s="69">
        <f>BB29+BB30+BB31</f>
        <v>540</v>
      </c>
      <c r="BC33" s="72">
        <f t="shared" si="28"/>
        <v>108.81052631578947</v>
      </c>
      <c r="BD33" s="72">
        <f t="shared" si="7"/>
        <v>19.142592592592592</v>
      </c>
      <c r="BE33" s="69">
        <f>BE29+BE30+BE31</f>
        <v>5391</v>
      </c>
      <c r="BF33" s="69">
        <f>BF29+BF30+BF31</f>
        <v>4946</v>
      </c>
      <c r="BG33" s="69">
        <f>BG29+BG30+BG31</f>
        <v>10337</v>
      </c>
      <c r="BH33" s="69">
        <f>BH29+BH30+BH31</f>
        <v>632</v>
      </c>
      <c r="BI33" s="73">
        <f t="shared" si="29"/>
        <v>16.356012658227847</v>
      </c>
      <c r="BJ33" s="73">
        <f t="shared" si="30"/>
        <v>16.460191082802549</v>
      </c>
      <c r="BK33" s="69">
        <f>BK29+BK30+BK31</f>
        <v>371</v>
      </c>
      <c r="BL33" s="69">
        <f>BL29+BL30+BL31</f>
        <v>257</v>
      </c>
      <c r="BM33" s="74">
        <f>BM29+BM30+BM31</f>
        <v>628</v>
      </c>
      <c r="BN33" s="71">
        <f>BN29+BN30+BN31</f>
        <v>49</v>
      </c>
      <c r="BO33" s="69">
        <f>BO29+BO30+BO31</f>
        <v>508</v>
      </c>
      <c r="BP33" s="72">
        <f>IF(BN33&gt;0,BT33/BN33,0)</f>
        <v>235.53061224489795</v>
      </c>
      <c r="BQ33" s="72">
        <f>IF(BO33&gt;0,BT33/BO33,0)</f>
        <v>22.718503937007874</v>
      </c>
      <c r="BR33" s="69">
        <f>BR29+BR30+BR31</f>
        <v>5913</v>
      </c>
      <c r="BS33" s="69">
        <f>BS29+BS30+BS31</f>
        <v>5628</v>
      </c>
      <c r="BT33" s="69">
        <f>BT29+BT30+BT31</f>
        <v>11541</v>
      </c>
      <c r="BU33" s="69">
        <f>BU29+BU30+BU31</f>
        <v>502</v>
      </c>
      <c r="BV33" s="73">
        <f>IF(BU33&gt;0,BT33/BU33,0)</f>
        <v>22.990039840637451</v>
      </c>
      <c r="BW33" s="73">
        <f>IF(BZ33&gt;0,BT33/BZ33,0)</f>
        <v>13.888086642599278</v>
      </c>
      <c r="BX33" s="69">
        <f>BX29+BX30+BX31</f>
        <v>505</v>
      </c>
      <c r="BY33" s="69">
        <f>BY29+BY30+BY31</f>
        <v>326</v>
      </c>
      <c r="BZ33" s="74">
        <f>BZ29+BZ30+BZ31</f>
        <v>831</v>
      </c>
      <c r="CA33" s="71">
        <f>CA29+CA30+CA31</f>
        <v>144</v>
      </c>
      <c r="CB33" s="69">
        <f>CB29+CB30+CB31</f>
        <v>1048</v>
      </c>
      <c r="CC33" s="72">
        <f>IF(CA33&gt;0,CG33/CA33,0)</f>
        <v>151.93055555555554</v>
      </c>
      <c r="CD33" s="72">
        <f>IF(CB33&gt;0,CG33/CB33,0)</f>
        <v>20.875954198473284</v>
      </c>
      <c r="CE33" s="69">
        <f>CE29+CE30+CE31</f>
        <v>11304</v>
      </c>
      <c r="CF33" s="69">
        <f>CF29+CF30+CF31</f>
        <v>10574</v>
      </c>
      <c r="CG33" s="69">
        <f>CG29+CG30+CG31</f>
        <v>21878</v>
      </c>
      <c r="CH33" s="69">
        <f>CH29+CH30+CH31</f>
        <v>1134</v>
      </c>
      <c r="CI33" s="73">
        <f>IF(CH33&gt;0,CG33/CH33,0)</f>
        <v>19.292768959435627</v>
      </c>
      <c r="CJ33" s="73">
        <f>IF(CM33&gt;0,CG33/CM33,0)</f>
        <v>14.99520219328307</v>
      </c>
      <c r="CK33" s="69">
        <f>CK29+CK30+CK31</f>
        <v>876</v>
      </c>
      <c r="CL33" s="69">
        <f>CL29+CL30+CL31</f>
        <v>583</v>
      </c>
      <c r="CM33" s="74">
        <f>CM29+CM30+CM31</f>
        <v>1459</v>
      </c>
      <c r="CN33" s="71">
        <f>CN29+CN30+CN31</f>
        <v>23</v>
      </c>
      <c r="CO33" s="69">
        <f>CO29+CO30+CO31</f>
        <v>408</v>
      </c>
      <c r="CP33" s="72">
        <f>IF(CN33&gt;0,CT33/CN33,0)</f>
        <v>369.04347826086956</v>
      </c>
      <c r="CQ33" s="72">
        <f>IF(CO33&gt;0,CT33/CO33,0)</f>
        <v>20.803921568627452</v>
      </c>
      <c r="CR33" s="69">
        <f>CR29+CR30+CR31</f>
        <v>4426</v>
      </c>
      <c r="CS33" s="69">
        <f>CS29+CS30+CS31</f>
        <v>4062</v>
      </c>
      <c r="CT33" s="69">
        <f>CT29+CT30+CT31</f>
        <v>8488</v>
      </c>
      <c r="CU33" s="69">
        <f>CU29+CU30+CU31</f>
        <v>392</v>
      </c>
      <c r="CV33" s="73">
        <f>IF(CU33&gt;0,CT33/CU33,0)</f>
        <v>21.653061224489797</v>
      </c>
      <c r="CW33" s="73">
        <f>IF(CZ33&gt;0,CT33/CZ33,0)</f>
        <v>12.265895953757225</v>
      </c>
      <c r="CX33" s="69">
        <f>CX29+CX30+CX31</f>
        <v>474</v>
      </c>
      <c r="CY33" s="69">
        <f>CY29+CY30+CY31</f>
        <v>218</v>
      </c>
      <c r="CZ33" s="74">
        <f>CZ29+CZ30+CZ31</f>
        <v>692</v>
      </c>
      <c r="DA33" s="71">
        <f>DA29+DA30+DA31</f>
        <v>9</v>
      </c>
      <c r="DB33" s="69">
        <f>DB29+DB30+DB31</f>
        <v>144</v>
      </c>
      <c r="DC33" s="72">
        <f>IF(DA33&gt;0,DG33/DA33,0)</f>
        <v>393</v>
      </c>
      <c r="DD33" s="72">
        <f>IF(DB33&gt;0,DG33/DB33,0)</f>
        <v>24.5625</v>
      </c>
      <c r="DE33" s="69">
        <f>DE29+DE30+DE31</f>
        <v>1603</v>
      </c>
      <c r="DF33" s="69">
        <f>DF29+DF30+DF31</f>
        <v>1934</v>
      </c>
      <c r="DG33" s="69">
        <f>DG29+DG30+DG31</f>
        <v>3537</v>
      </c>
      <c r="DH33" s="69">
        <f>DH29+DH30+DH31</f>
        <v>136</v>
      </c>
      <c r="DI33" s="73">
        <f>IF(DH33&gt;0,DG33/DH33,0)</f>
        <v>26.007352941176471</v>
      </c>
      <c r="DJ33" s="73">
        <f>IF(DM33&gt;0,DG33/DM33,0)</f>
        <v>12.861818181818181</v>
      </c>
      <c r="DK33" s="69">
        <f>DK29+DK30+DK31</f>
        <v>201</v>
      </c>
      <c r="DL33" s="69">
        <f>DL29+DL30+DL31</f>
        <v>74</v>
      </c>
      <c r="DM33" s="74">
        <f>DM29+DM30+DM31</f>
        <v>275</v>
      </c>
      <c r="DN33" s="71">
        <f>DN29+DN30+DN31</f>
        <v>14</v>
      </c>
      <c r="DO33" s="69">
        <f>DO29+DO30+DO31</f>
        <v>264</v>
      </c>
      <c r="DP33" s="72">
        <f>IF(DN33&gt;0,DT33/DN33,0)</f>
        <v>353.64285714285717</v>
      </c>
      <c r="DQ33" s="72">
        <f>IF(DO33&gt;0,DT33/DO33,0)</f>
        <v>18.753787878787879</v>
      </c>
      <c r="DR33" s="69">
        <f>DR29+DR30+DR31</f>
        <v>2823</v>
      </c>
      <c r="DS33" s="69">
        <f>DS29+DS30+DS31</f>
        <v>2128</v>
      </c>
      <c r="DT33" s="69">
        <f>DT29+DT30+DT31</f>
        <v>4951</v>
      </c>
      <c r="DU33" s="69">
        <f>DU29+DU30+DU31</f>
        <v>256</v>
      </c>
      <c r="DV33" s="73">
        <f>IF(DU33&gt;0,DT33/DU33,0)</f>
        <v>19.33984375</v>
      </c>
      <c r="DW33" s="73">
        <f>IF(DZ33&gt;0,DT33/DZ33,0)</f>
        <v>11.872901678657074</v>
      </c>
      <c r="DX33" s="69">
        <f>DX29+DX30+DX31</f>
        <v>273</v>
      </c>
      <c r="DY33" s="69">
        <f>DY29+DY30+DY31</f>
        <v>144</v>
      </c>
      <c r="DZ33" s="74">
        <f>DZ29+DZ30+DZ31</f>
        <v>417</v>
      </c>
      <c r="EA33" s="76"/>
    </row>
    <row r="34" spans="1:137" ht="13.5" customHeight="1" x14ac:dyDescent="0.25">
      <c r="A34" s="1"/>
      <c r="B34" s="79" t="s">
        <v>42</v>
      </c>
      <c r="C34" s="80" t="s">
        <v>33</v>
      </c>
      <c r="D34" s="81">
        <f t="shared" si="0"/>
        <v>11</v>
      </c>
      <c r="E34" s="81"/>
      <c r="F34" s="81">
        <f t="shared" si="1"/>
        <v>99</v>
      </c>
      <c r="G34" s="81"/>
      <c r="H34" s="81"/>
      <c r="I34" s="81"/>
      <c r="J34" s="81">
        <f>'[1]Res. Yay.'!I60</f>
        <v>2</v>
      </c>
      <c r="K34" s="81">
        <f>'[1]Res. Yay.'!J60</f>
        <v>6</v>
      </c>
      <c r="L34" s="81">
        <f>'[1]Res. Yay.'!R60</f>
        <v>4</v>
      </c>
      <c r="M34" s="10"/>
      <c r="N34" s="82">
        <f t="shared" ref="N34:O42" si="64">AA34+BA34+BN34+CN34</f>
        <v>9</v>
      </c>
      <c r="O34" s="81">
        <f t="shared" si="64"/>
        <v>72</v>
      </c>
      <c r="P34" s="83">
        <f t="shared" si="18"/>
        <v>108.11111111111111</v>
      </c>
      <c r="Q34" s="83">
        <f t="shared" si="19"/>
        <v>13.513888888888889</v>
      </c>
      <c r="R34" s="81">
        <f t="shared" si="3"/>
        <v>503</v>
      </c>
      <c r="S34" s="81">
        <f t="shared" si="3"/>
        <v>470</v>
      </c>
      <c r="T34" s="81">
        <f t="shared" si="3"/>
        <v>973</v>
      </c>
      <c r="U34" s="81">
        <f t="shared" si="3"/>
        <v>63</v>
      </c>
      <c r="V34" s="84">
        <f t="shared" si="20"/>
        <v>15.444444444444445</v>
      </c>
      <c r="W34" s="84">
        <f t="shared" si="21"/>
        <v>10.242105263157894</v>
      </c>
      <c r="X34" s="81">
        <f t="shared" ref="X34:Z42" si="65">AK34+BK34+CX34+BX34</f>
        <v>52</v>
      </c>
      <c r="Y34" s="81">
        <f t="shared" si="65"/>
        <v>43</v>
      </c>
      <c r="Z34" s="85">
        <f t="shared" si="65"/>
        <v>95</v>
      </c>
      <c r="AA34" s="82">
        <f>'[1]O 1'!F50</f>
        <v>1</v>
      </c>
      <c r="AB34" s="81">
        <f>'[1]O 1'!G50</f>
        <v>3</v>
      </c>
      <c r="AC34" s="83">
        <f t="shared" si="22"/>
        <v>36</v>
      </c>
      <c r="AD34" s="83">
        <f t="shared" si="5"/>
        <v>12</v>
      </c>
      <c r="AE34" s="81">
        <f>'[1]O 1'!J50</f>
        <v>19</v>
      </c>
      <c r="AF34" s="81">
        <f>'[1]O 1'!K50</f>
        <v>17</v>
      </c>
      <c r="AG34" s="81">
        <f>'[1]O 1'!L50</f>
        <v>36</v>
      </c>
      <c r="AH34" s="81">
        <f>'[1]O 1'!I50</f>
        <v>3</v>
      </c>
      <c r="AI34" s="84">
        <f t="shared" si="23"/>
        <v>12</v>
      </c>
      <c r="AJ34" s="84">
        <f t="shared" si="24"/>
        <v>12</v>
      </c>
      <c r="AK34" s="81">
        <f>'[1]O 1'!X50</f>
        <v>1</v>
      </c>
      <c r="AL34" s="81">
        <f>'[1]O 1'!Y50</f>
        <v>2</v>
      </c>
      <c r="AM34" s="86">
        <f>'[1]O 1'!Z50</f>
        <v>3</v>
      </c>
      <c r="AN34" s="82">
        <f>'[1]O 1'!F53</f>
        <v>4</v>
      </c>
      <c r="AO34" s="81">
        <f>'[1]O 1'!G53</f>
        <v>7</v>
      </c>
      <c r="AP34" s="83">
        <f t="shared" si="25"/>
        <v>19.75</v>
      </c>
      <c r="AQ34" s="83">
        <f t="shared" si="6"/>
        <v>11.285714285714286</v>
      </c>
      <c r="AR34" s="81">
        <f>'[1]O 1'!J53</f>
        <v>40</v>
      </c>
      <c r="AS34" s="81">
        <f>'[1]O 1'!K53</f>
        <v>39</v>
      </c>
      <c r="AT34" s="81">
        <f>'[1]O 1'!L53</f>
        <v>79</v>
      </c>
      <c r="AU34" s="81">
        <f>'[1]O 1'!I53</f>
        <v>6</v>
      </c>
      <c r="AV34" s="84">
        <f t="shared" si="26"/>
        <v>13.166666666666666</v>
      </c>
      <c r="AW34" s="84">
        <f t="shared" si="27"/>
        <v>9.875</v>
      </c>
      <c r="AX34" s="81">
        <f>'[1]O 1'!X53</f>
        <v>1</v>
      </c>
      <c r="AY34" s="81">
        <f>'[1]O 1'!Y53</f>
        <v>7</v>
      </c>
      <c r="AZ34" s="85">
        <f>'[1]O 1'!Z53</f>
        <v>8</v>
      </c>
      <c r="BA34" s="82">
        <f>[1]İ!E29</f>
        <v>3</v>
      </c>
      <c r="BB34" s="81">
        <f>[1]İ!F29</f>
        <v>29</v>
      </c>
      <c r="BC34" s="83">
        <f t="shared" si="28"/>
        <v>86</v>
      </c>
      <c r="BD34" s="83">
        <f t="shared" si="7"/>
        <v>8.8965517241379306</v>
      </c>
      <c r="BE34" s="81">
        <f>[1]İ!Q29</f>
        <v>144</v>
      </c>
      <c r="BF34" s="81">
        <f>[1]İ!R29</f>
        <v>114</v>
      </c>
      <c r="BG34" s="81">
        <f>[1]İ!S29</f>
        <v>258</v>
      </c>
      <c r="BH34" s="81">
        <f>[1]İ!P29</f>
        <v>19</v>
      </c>
      <c r="BI34" s="84">
        <f t="shared" si="29"/>
        <v>13.578947368421053</v>
      </c>
      <c r="BJ34" s="84">
        <f t="shared" si="30"/>
        <v>11.727272727272727</v>
      </c>
      <c r="BK34" s="81">
        <f>[1]İ!AO29</f>
        <v>12</v>
      </c>
      <c r="BL34" s="81">
        <f>[1]İ!AP29</f>
        <v>10</v>
      </c>
      <c r="BM34" s="85">
        <f>[1]İ!AQ29</f>
        <v>22</v>
      </c>
      <c r="BN34" s="82">
        <f>[1]O!F32</f>
        <v>3</v>
      </c>
      <c r="BO34" s="81">
        <f>[1]O!G32</f>
        <v>18</v>
      </c>
      <c r="BP34" s="83">
        <f t="shared" si="31"/>
        <v>108</v>
      </c>
      <c r="BQ34" s="83">
        <f t="shared" si="8"/>
        <v>18</v>
      </c>
      <c r="BR34" s="81">
        <f>[1]O!O32</f>
        <v>169</v>
      </c>
      <c r="BS34" s="81">
        <f>[1]O!P32</f>
        <v>155</v>
      </c>
      <c r="BT34" s="81">
        <f>[1]O!Q32</f>
        <v>324</v>
      </c>
      <c r="BU34" s="81">
        <f>[1]O!N32</f>
        <v>22</v>
      </c>
      <c r="BV34" s="84">
        <f t="shared" si="32"/>
        <v>14.727272727272727</v>
      </c>
      <c r="BW34" s="84">
        <f t="shared" si="33"/>
        <v>8.3076923076923084</v>
      </c>
      <c r="BX34" s="81">
        <f>[1]O!AP32</f>
        <v>20</v>
      </c>
      <c r="BY34" s="81">
        <f>[1]O!AQ32</f>
        <v>19</v>
      </c>
      <c r="BZ34" s="85">
        <f>[1]O!AR32</f>
        <v>39</v>
      </c>
      <c r="CA34" s="82">
        <f t="shared" ref="CA34:CB42" si="66">BA34+BN34</f>
        <v>6</v>
      </c>
      <c r="CB34" s="81">
        <f t="shared" si="66"/>
        <v>47</v>
      </c>
      <c r="CC34" s="83">
        <f t="shared" si="34"/>
        <v>97</v>
      </c>
      <c r="CD34" s="83">
        <f t="shared" si="10"/>
        <v>12.382978723404255</v>
      </c>
      <c r="CE34" s="81">
        <f t="shared" si="35"/>
        <v>313</v>
      </c>
      <c r="CF34" s="81">
        <f t="shared" si="35"/>
        <v>269</v>
      </c>
      <c r="CG34" s="81">
        <f t="shared" si="35"/>
        <v>582</v>
      </c>
      <c r="CH34" s="81">
        <f t="shared" si="35"/>
        <v>41</v>
      </c>
      <c r="CI34" s="84">
        <f t="shared" si="36"/>
        <v>14.195121951219512</v>
      </c>
      <c r="CJ34" s="84">
        <f t="shared" si="37"/>
        <v>9.5409836065573774</v>
      </c>
      <c r="CK34" s="81">
        <f t="shared" ref="CK34:CL42" si="67">BK34+BX34</f>
        <v>32</v>
      </c>
      <c r="CL34" s="81">
        <f t="shared" si="67"/>
        <v>29</v>
      </c>
      <c r="CM34" s="85">
        <f t="shared" si="63"/>
        <v>61</v>
      </c>
      <c r="CN34" s="82">
        <f>[1]L!F33</f>
        <v>2</v>
      </c>
      <c r="CO34" s="81">
        <f>[1]L!G33</f>
        <v>22</v>
      </c>
      <c r="CP34" s="83">
        <f t="shared" si="38"/>
        <v>156</v>
      </c>
      <c r="CQ34" s="83">
        <f t="shared" si="12"/>
        <v>14.181818181818182</v>
      </c>
      <c r="CR34" s="81">
        <f>[1]L!R33</f>
        <v>150</v>
      </c>
      <c r="CS34" s="81">
        <f>[1]L!S33</f>
        <v>162</v>
      </c>
      <c r="CT34" s="81">
        <f>[1]L!T33</f>
        <v>312</v>
      </c>
      <c r="CU34" s="81">
        <f>[1]L!Q33</f>
        <v>16</v>
      </c>
      <c r="CV34" s="84">
        <f t="shared" si="39"/>
        <v>19.5</v>
      </c>
      <c r="CW34" s="84">
        <f t="shared" si="40"/>
        <v>10.064516129032258</v>
      </c>
      <c r="CX34" s="81">
        <f>[1]L!AS33</f>
        <v>19</v>
      </c>
      <c r="CY34" s="81">
        <f>[1]L!AT33</f>
        <v>12</v>
      </c>
      <c r="CZ34" s="85">
        <f>[1]L!AU33</f>
        <v>31</v>
      </c>
      <c r="DA34" s="82">
        <f>[1]L1!AM33</f>
        <v>0</v>
      </c>
      <c r="DB34" s="81">
        <f>[1]L1!AN33</f>
        <v>0</v>
      </c>
      <c r="DC34" s="83">
        <f t="shared" si="41"/>
        <v>0</v>
      </c>
      <c r="DD34" s="83">
        <f t="shared" si="13"/>
        <v>0</v>
      </c>
      <c r="DE34" s="81">
        <f>[1]L1!AQ33</f>
        <v>0</v>
      </c>
      <c r="DF34" s="81">
        <f>[1]L1!AR33</f>
        <v>0</v>
      </c>
      <c r="DG34" s="81">
        <f>[1]L1!AS33</f>
        <v>0</v>
      </c>
      <c r="DH34" s="81">
        <f>[1]L1!AP33</f>
        <v>0</v>
      </c>
      <c r="DI34" s="84">
        <f t="shared" si="42"/>
        <v>0</v>
      </c>
      <c r="DJ34" s="84">
        <f t="shared" si="43"/>
        <v>0</v>
      </c>
      <c r="DK34" s="81">
        <f>[1]L1!AT33</f>
        <v>0</v>
      </c>
      <c r="DL34" s="81">
        <f>[1]L1!AU33</f>
        <v>0</v>
      </c>
      <c r="DM34" s="85">
        <f>[1]L1!AV33</f>
        <v>0</v>
      </c>
      <c r="DN34" s="82">
        <f t="shared" si="14"/>
        <v>2</v>
      </c>
      <c r="DO34" s="81">
        <f t="shared" si="14"/>
        <v>22</v>
      </c>
      <c r="DP34" s="83">
        <f t="shared" si="44"/>
        <v>156</v>
      </c>
      <c r="DQ34" s="83">
        <f t="shared" si="15"/>
        <v>14.181818181818182</v>
      </c>
      <c r="DR34" s="81">
        <f t="shared" si="16"/>
        <v>150</v>
      </c>
      <c r="DS34" s="81">
        <f t="shared" si="16"/>
        <v>162</v>
      </c>
      <c r="DT34" s="81">
        <f t="shared" si="16"/>
        <v>312</v>
      </c>
      <c r="DU34" s="81">
        <f t="shared" si="16"/>
        <v>16</v>
      </c>
      <c r="DV34" s="84">
        <f t="shared" si="45"/>
        <v>19.5</v>
      </c>
      <c r="DW34" s="84">
        <f t="shared" si="46"/>
        <v>10.064516129032258</v>
      </c>
      <c r="DX34" s="81">
        <f t="shared" si="17"/>
        <v>19</v>
      </c>
      <c r="DY34" s="81">
        <f t="shared" si="17"/>
        <v>12</v>
      </c>
      <c r="DZ34" s="85">
        <f t="shared" si="17"/>
        <v>31</v>
      </c>
      <c r="EA34" s="1"/>
    </row>
    <row r="35" spans="1:137" ht="13.5" customHeight="1" x14ac:dyDescent="0.25">
      <c r="A35" s="1"/>
      <c r="B35" s="57" t="s">
        <v>42</v>
      </c>
      <c r="C35" s="58" t="s">
        <v>35</v>
      </c>
      <c r="D35" s="59">
        <f t="shared" si="0"/>
        <v>8</v>
      </c>
      <c r="E35" s="59"/>
      <c r="F35" s="59">
        <f t="shared" si="1"/>
        <v>50</v>
      </c>
      <c r="G35" s="78"/>
      <c r="H35" s="78"/>
      <c r="I35" s="78"/>
      <c r="J35" s="78"/>
      <c r="K35" s="78"/>
      <c r="L35" s="78"/>
      <c r="M35" s="22"/>
      <c r="N35" s="61">
        <f t="shared" si="64"/>
        <v>8</v>
      </c>
      <c r="O35" s="59">
        <f t="shared" si="64"/>
        <v>39</v>
      </c>
      <c r="P35" s="62">
        <f t="shared" si="18"/>
        <v>68.875</v>
      </c>
      <c r="Q35" s="62">
        <f t="shared" si="19"/>
        <v>14.128205128205128</v>
      </c>
      <c r="R35" s="59">
        <f t="shared" si="3"/>
        <v>272</v>
      </c>
      <c r="S35" s="59">
        <f t="shared" si="3"/>
        <v>279</v>
      </c>
      <c r="T35" s="59">
        <f t="shared" si="3"/>
        <v>551</v>
      </c>
      <c r="U35" s="59">
        <f t="shared" si="3"/>
        <v>42</v>
      </c>
      <c r="V35" s="63">
        <f t="shared" si="20"/>
        <v>13.119047619047619</v>
      </c>
      <c r="W35" s="63">
        <f t="shared" si="21"/>
        <v>11.02</v>
      </c>
      <c r="X35" s="59">
        <f t="shared" si="65"/>
        <v>28</v>
      </c>
      <c r="Y35" s="59">
        <f t="shared" si="65"/>
        <v>22</v>
      </c>
      <c r="Z35" s="64">
        <f t="shared" si="65"/>
        <v>50</v>
      </c>
      <c r="AA35" s="61"/>
      <c r="AB35" s="59"/>
      <c r="AC35" s="62">
        <f t="shared" si="22"/>
        <v>0</v>
      </c>
      <c r="AD35" s="62">
        <f t="shared" si="5"/>
        <v>0</v>
      </c>
      <c r="AE35" s="59"/>
      <c r="AF35" s="59"/>
      <c r="AG35" s="59"/>
      <c r="AH35" s="59"/>
      <c r="AI35" s="63">
        <f t="shared" si="23"/>
        <v>0</v>
      </c>
      <c r="AJ35" s="63">
        <f t="shared" si="24"/>
        <v>0</v>
      </c>
      <c r="AK35" s="59"/>
      <c r="AL35" s="59"/>
      <c r="AM35" s="65"/>
      <c r="AN35" s="61">
        <f>'[1]O 1'!F54</f>
        <v>4</v>
      </c>
      <c r="AO35" s="59">
        <f>'[1]O 1'!G54</f>
        <v>4</v>
      </c>
      <c r="AP35" s="62">
        <f t="shared" si="25"/>
        <v>16.25</v>
      </c>
      <c r="AQ35" s="62">
        <f t="shared" si="6"/>
        <v>16.25</v>
      </c>
      <c r="AR35" s="59">
        <f>'[1]O 1'!J54</f>
        <v>35</v>
      </c>
      <c r="AS35" s="59">
        <f>'[1]O 1'!K54</f>
        <v>30</v>
      </c>
      <c r="AT35" s="59">
        <f>'[1]O 1'!L54</f>
        <v>65</v>
      </c>
      <c r="AU35" s="59">
        <f>'[1]O 1'!I54</f>
        <v>4</v>
      </c>
      <c r="AV35" s="63">
        <f t="shared" si="26"/>
        <v>16.25</v>
      </c>
      <c r="AW35" s="63">
        <f t="shared" si="27"/>
        <v>65</v>
      </c>
      <c r="AX35" s="59">
        <f>'[1]O 1'!X54</f>
        <v>0</v>
      </c>
      <c r="AY35" s="59">
        <f>'[1]O 1'!Y54</f>
        <v>1</v>
      </c>
      <c r="AZ35" s="64">
        <f>'[1]O 1'!Z54</f>
        <v>1</v>
      </c>
      <c r="BA35" s="61">
        <f>[1]İ!E30</f>
        <v>5</v>
      </c>
      <c r="BB35" s="59">
        <f>[1]İ!F30</f>
        <v>35</v>
      </c>
      <c r="BC35" s="62">
        <f t="shared" si="28"/>
        <v>43.2</v>
      </c>
      <c r="BD35" s="62">
        <f t="shared" si="7"/>
        <v>6.1714285714285717</v>
      </c>
      <c r="BE35" s="59">
        <f>[1]İ!Q30</f>
        <v>104</v>
      </c>
      <c r="BF35" s="59">
        <f>[1]İ!R30</f>
        <v>112</v>
      </c>
      <c r="BG35" s="59">
        <f>[1]İ!S30</f>
        <v>216</v>
      </c>
      <c r="BH35" s="59">
        <f>[1]İ!P30</f>
        <v>20</v>
      </c>
      <c r="BI35" s="63">
        <f t="shared" si="29"/>
        <v>10.8</v>
      </c>
      <c r="BJ35" s="63">
        <f t="shared" si="30"/>
        <v>8.64</v>
      </c>
      <c r="BK35" s="59">
        <f>[1]İ!AO30</f>
        <v>14</v>
      </c>
      <c r="BL35" s="59">
        <f>[1]İ!AP30</f>
        <v>11</v>
      </c>
      <c r="BM35" s="64">
        <f>[1]İ!AQ30</f>
        <v>25</v>
      </c>
      <c r="BN35" s="61">
        <f>[1]O!F33</f>
        <v>3</v>
      </c>
      <c r="BO35" s="59">
        <f>[1]O!G33</f>
        <v>4</v>
      </c>
      <c r="BP35" s="62">
        <f t="shared" si="31"/>
        <v>90</v>
      </c>
      <c r="BQ35" s="62">
        <f t="shared" si="8"/>
        <v>67.5</v>
      </c>
      <c r="BR35" s="59">
        <f>[1]O!O33</f>
        <v>133</v>
      </c>
      <c r="BS35" s="59">
        <f>[1]O!P33</f>
        <v>137</v>
      </c>
      <c r="BT35" s="59">
        <f>[1]O!Q33</f>
        <v>270</v>
      </c>
      <c r="BU35" s="59">
        <f>[1]O!N33</f>
        <v>18</v>
      </c>
      <c r="BV35" s="63">
        <f t="shared" si="32"/>
        <v>15</v>
      </c>
      <c r="BW35" s="63">
        <f t="shared" si="33"/>
        <v>10.8</v>
      </c>
      <c r="BX35" s="59">
        <f>[1]O!AP33</f>
        <v>14</v>
      </c>
      <c r="BY35" s="59">
        <f>[1]O!AQ33</f>
        <v>11</v>
      </c>
      <c r="BZ35" s="64">
        <f>[1]O!AR33</f>
        <v>25</v>
      </c>
      <c r="CA35" s="61">
        <f t="shared" si="66"/>
        <v>8</v>
      </c>
      <c r="CB35" s="59">
        <f t="shared" si="66"/>
        <v>39</v>
      </c>
      <c r="CC35" s="62">
        <f t="shared" si="34"/>
        <v>60.75</v>
      </c>
      <c r="CD35" s="62">
        <f t="shared" si="10"/>
        <v>12.461538461538462</v>
      </c>
      <c r="CE35" s="59">
        <f t="shared" si="35"/>
        <v>237</v>
      </c>
      <c r="CF35" s="59">
        <f t="shared" si="35"/>
        <v>249</v>
      </c>
      <c r="CG35" s="59">
        <f t="shared" si="35"/>
        <v>486</v>
      </c>
      <c r="CH35" s="59">
        <f t="shared" si="35"/>
        <v>38</v>
      </c>
      <c r="CI35" s="63">
        <f t="shared" si="36"/>
        <v>12.789473684210526</v>
      </c>
      <c r="CJ35" s="63">
        <f t="shared" si="37"/>
        <v>9.7200000000000006</v>
      </c>
      <c r="CK35" s="59">
        <f t="shared" si="67"/>
        <v>28</v>
      </c>
      <c r="CL35" s="59">
        <f t="shared" si="67"/>
        <v>22</v>
      </c>
      <c r="CM35" s="64">
        <f t="shared" si="63"/>
        <v>50</v>
      </c>
      <c r="CN35" s="61">
        <f>[1]L!F34</f>
        <v>0</v>
      </c>
      <c r="CO35" s="59">
        <f>[1]L!G34</f>
        <v>0</v>
      </c>
      <c r="CP35" s="62">
        <f t="shared" si="38"/>
        <v>0</v>
      </c>
      <c r="CQ35" s="62">
        <f t="shared" si="12"/>
        <v>0</v>
      </c>
      <c r="CR35" s="59">
        <f>[1]L!R34</f>
        <v>0</v>
      </c>
      <c r="CS35" s="59">
        <f>[1]L!S34</f>
        <v>0</v>
      </c>
      <c r="CT35" s="59">
        <f>[1]L!T34</f>
        <v>0</v>
      </c>
      <c r="CU35" s="59">
        <f>[1]L!Q34</f>
        <v>0</v>
      </c>
      <c r="CV35" s="63">
        <f t="shared" si="39"/>
        <v>0</v>
      </c>
      <c r="CW35" s="63">
        <f t="shared" si="40"/>
        <v>0</v>
      </c>
      <c r="CX35" s="59">
        <f>[1]L!AS34</f>
        <v>0</v>
      </c>
      <c r="CY35" s="59">
        <f>[1]L!AT34</f>
        <v>0</v>
      </c>
      <c r="CZ35" s="64">
        <f>[1]L!AU34</f>
        <v>0</v>
      </c>
      <c r="DA35" s="61">
        <f>[1]L1!AM34</f>
        <v>0</v>
      </c>
      <c r="DB35" s="59">
        <f>[1]L1!AN34</f>
        <v>0</v>
      </c>
      <c r="DC35" s="62">
        <f t="shared" si="41"/>
        <v>0</v>
      </c>
      <c r="DD35" s="62">
        <f t="shared" si="13"/>
        <v>0</v>
      </c>
      <c r="DE35" s="59">
        <f>[1]L1!AQ34</f>
        <v>0</v>
      </c>
      <c r="DF35" s="59">
        <f>[1]L1!AR34</f>
        <v>0</v>
      </c>
      <c r="DG35" s="59">
        <f>[1]L1!AS34</f>
        <v>0</v>
      </c>
      <c r="DH35" s="59">
        <f>[1]L1!AP34</f>
        <v>0</v>
      </c>
      <c r="DI35" s="63">
        <f t="shared" si="42"/>
        <v>0</v>
      </c>
      <c r="DJ35" s="63">
        <f t="shared" si="43"/>
        <v>0</v>
      </c>
      <c r="DK35" s="59">
        <f>[1]L1!AT34</f>
        <v>0</v>
      </c>
      <c r="DL35" s="59">
        <f>[1]L1!AU34</f>
        <v>0</v>
      </c>
      <c r="DM35" s="64">
        <f>[1]L1!AV34</f>
        <v>0</v>
      </c>
      <c r="DN35" s="61">
        <f t="shared" si="14"/>
        <v>0</v>
      </c>
      <c r="DO35" s="59">
        <f t="shared" si="14"/>
        <v>0</v>
      </c>
      <c r="DP35" s="62">
        <f t="shared" si="44"/>
        <v>0</v>
      </c>
      <c r="DQ35" s="62">
        <f t="shared" si="15"/>
        <v>0</v>
      </c>
      <c r="DR35" s="59">
        <f t="shared" si="16"/>
        <v>0</v>
      </c>
      <c r="DS35" s="59">
        <f t="shared" si="16"/>
        <v>0</v>
      </c>
      <c r="DT35" s="59">
        <f t="shared" si="16"/>
        <v>0</v>
      </c>
      <c r="DU35" s="59">
        <f t="shared" si="16"/>
        <v>0</v>
      </c>
      <c r="DV35" s="63">
        <f t="shared" si="45"/>
        <v>0</v>
      </c>
      <c r="DW35" s="63">
        <f t="shared" si="46"/>
        <v>0</v>
      </c>
      <c r="DX35" s="59">
        <f t="shared" si="17"/>
        <v>0</v>
      </c>
      <c r="DY35" s="59">
        <f t="shared" si="17"/>
        <v>0</v>
      </c>
      <c r="DZ35" s="64">
        <f t="shared" si="17"/>
        <v>0</v>
      </c>
      <c r="EA35" s="1"/>
    </row>
    <row r="36" spans="1:137" ht="13.5" customHeight="1" thickBot="1" x14ac:dyDescent="0.3">
      <c r="A36" s="1"/>
      <c r="B36" s="67" t="s">
        <v>42</v>
      </c>
      <c r="C36" s="68" t="s">
        <v>17</v>
      </c>
      <c r="D36" s="69">
        <f t="shared" si="0"/>
        <v>19</v>
      </c>
      <c r="E36" s="69"/>
      <c r="F36" s="69">
        <f t="shared" si="1"/>
        <v>149</v>
      </c>
      <c r="G36" s="69"/>
      <c r="H36" s="69"/>
      <c r="I36" s="69"/>
      <c r="J36" s="69">
        <f>J34</f>
        <v>2</v>
      </c>
      <c r="K36" s="69">
        <f>K34</f>
        <v>6</v>
      </c>
      <c r="L36" s="69">
        <f>L34</f>
        <v>4</v>
      </c>
      <c r="M36" s="70"/>
      <c r="N36" s="71">
        <f>N34+N35</f>
        <v>17</v>
      </c>
      <c r="O36" s="69">
        <f t="shared" si="64"/>
        <v>111</v>
      </c>
      <c r="P36" s="72">
        <f t="shared" si="18"/>
        <v>89.647058823529406</v>
      </c>
      <c r="Q36" s="72">
        <f t="shared" si="19"/>
        <v>13.72972972972973</v>
      </c>
      <c r="R36" s="69">
        <f t="shared" si="3"/>
        <v>775</v>
      </c>
      <c r="S36" s="69">
        <f t="shared" si="3"/>
        <v>749</v>
      </c>
      <c r="T36" s="69">
        <f t="shared" si="3"/>
        <v>1524</v>
      </c>
      <c r="U36" s="69">
        <f t="shared" si="3"/>
        <v>105</v>
      </c>
      <c r="V36" s="73">
        <f t="shared" si="20"/>
        <v>14.514285714285714</v>
      </c>
      <c r="W36" s="73">
        <f t="shared" si="21"/>
        <v>10.510344827586207</v>
      </c>
      <c r="X36" s="69">
        <f t="shared" si="65"/>
        <v>80</v>
      </c>
      <c r="Y36" s="69">
        <f t="shared" si="65"/>
        <v>65</v>
      </c>
      <c r="Z36" s="74">
        <f t="shared" si="65"/>
        <v>145</v>
      </c>
      <c r="AA36" s="71">
        <f>SUM(AA34:AA35)</f>
        <v>1</v>
      </c>
      <c r="AB36" s="69">
        <f>SUM(AB34:AB35)</f>
        <v>3</v>
      </c>
      <c r="AC36" s="72">
        <f t="shared" si="22"/>
        <v>36</v>
      </c>
      <c r="AD36" s="72">
        <f t="shared" si="5"/>
        <v>12</v>
      </c>
      <c r="AE36" s="69">
        <f>SUM(AE34:AE35)</f>
        <v>19</v>
      </c>
      <c r="AF36" s="69">
        <f>SUM(AF34:AF35)</f>
        <v>17</v>
      </c>
      <c r="AG36" s="69">
        <f>SUM(AG34:AG35)</f>
        <v>36</v>
      </c>
      <c r="AH36" s="69">
        <f>SUM(AH34:AH35)</f>
        <v>3</v>
      </c>
      <c r="AI36" s="73">
        <f t="shared" si="23"/>
        <v>12</v>
      </c>
      <c r="AJ36" s="73">
        <f t="shared" si="24"/>
        <v>12</v>
      </c>
      <c r="AK36" s="69">
        <f>SUM(AK34:AK35)</f>
        <v>1</v>
      </c>
      <c r="AL36" s="69">
        <f>SUM(AL34:AL35)</f>
        <v>2</v>
      </c>
      <c r="AM36" s="75">
        <f>SUM(AM34:AM35)</f>
        <v>3</v>
      </c>
      <c r="AN36" s="71">
        <f>SUM(AN34:AN35)</f>
        <v>8</v>
      </c>
      <c r="AO36" s="69">
        <f>SUM(AO34:AO35)</f>
        <v>11</v>
      </c>
      <c r="AP36" s="72">
        <f t="shared" si="25"/>
        <v>18</v>
      </c>
      <c r="AQ36" s="72">
        <f t="shared" si="6"/>
        <v>13.090909090909092</v>
      </c>
      <c r="AR36" s="69">
        <f>SUM(AR34:AR35)</f>
        <v>75</v>
      </c>
      <c r="AS36" s="69">
        <f>SUM(AS34:AS35)</f>
        <v>69</v>
      </c>
      <c r="AT36" s="69">
        <f>SUM(AT34:AT35)</f>
        <v>144</v>
      </c>
      <c r="AU36" s="69">
        <f>SUM(AU34:AU35)</f>
        <v>10</v>
      </c>
      <c r="AV36" s="73">
        <f t="shared" si="26"/>
        <v>14.4</v>
      </c>
      <c r="AW36" s="73">
        <f t="shared" si="27"/>
        <v>16</v>
      </c>
      <c r="AX36" s="69">
        <f>SUM(AX34:AX35)</f>
        <v>1</v>
      </c>
      <c r="AY36" s="69">
        <f>SUM(AY34:AY35)</f>
        <v>8</v>
      </c>
      <c r="AZ36" s="74">
        <f>SUM(AZ34:AZ35)</f>
        <v>9</v>
      </c>
      <c r="BA36" s="71">
        <f>[1]İ!E31</f>
        <v>8</v>
      </c>
      <c r="BB36" s="69">
        <f>[1]İ!F31</f>
        <v>64</v>
      </c>
      <c r="BC36" s="72">
        <f t="shared" si="28"/>
        <v>59.25</v>
      </c>
      <c r="BD36" s="72">
        <f t="shared" si="7"/>
        <v>7.40625</v>
      </c>
      <c r="BE36" s="69">
        <f>[1]İ!Q31</f>
        <v>248</v>
      </c>
      <c r="BF36" s="69">
        <f>[1]İ!R31</f>
        <v>226</v>
      </c>
      <c r="BG36" s="69">
        <f>[1]İ!S31</f>
        <v>474</v>
      </c>
      <c r="BH36" s="69">
        <f>[1]İ!P31</f>
        <v>39</v>
      </c>
      <c r="BI36" s="73">
        <f t="shared" si="29"/>
        <v>12.153846153846153</v>
      </c>
      <c r="BJ36" s="73">
        <f t="shared" si="30"/>
        <v>10.085106382978724</v>
      </c>
      <c r="BK36" s="69">
        <f>[1]İ!AO31</f>
        <v>26</v>
      </c>
      <c r="BL36" s="69">
        <f>[1]İ!AP31</f>
        <v>21</v>
      </c>
      <c r="BM36" s="74">
        <f>[1]İ!AQ31</f>
        <v>47</v>
      </c>
      <c r="BN36" s="71">
        <f>[1]O!F34</f>
        <v>6</v>
      </c>
      <c r="BO36" s="69">
        <f>[1]O!G34</f>
        <v>22</v>
      </c>
      <c r="BP36" s="72">
        <f t="shared" si="31"/>
        <v>99</v>
      </c>
      <c r="BQ36" s="72">
        <f t="shared" si="8"/>
        <v>27</v>
      </c>
      <c r="BR36" s="69">
        <f>[1]O!O34</f>
        <v>302</v>
      </c>
      <c r="BS36" s="69">
        <f>[1]O!P34</f>
        <v>292</v>
      </c>
      <c r="BT36" s="69">
        <f>[1]O!Q34</f>
        <v>594</v>
      </c>
      <c r="BU36" s="69">
        <f>[1]O!N34</f>
        <v>40</v>
      </c>
      <c r="BV36" s="73">
        <f t="shared" si="32"/>
        <v>14.85</v>
      </c>
      <c r="BW36" s="73">
        <f t="shared" si="33"/>
        <v>9.28125</v>
      </c>
      <c r="BX36" s="69">
        <f>[1]O!AP34</f>
        <v>34</v>
      </c>
      <c r="BY36" s="69">
        <f>[1]O!AQ34</f>
        <v>30</v>
      </c>
      <c r="BZ36" s="74">
        <f>[1]O!AR34</f>
        <v>64</v>
      </c>
      <c r="CA36" s="71">
        <f t="shared" si="66"/>
        <v>14</v>
      </c>
      <c r="CB36" s="69">
        <f t="shared" si="66"/>
        <v>86</v>
      </c>
      <c r="CC36" s="72">
        <f t="shared" si="34"/>
        <v>76.285714285714292</v>
      </c>
      <c r="CD36" s="72">
        <f t="shared" si="10"/>
        <v>12.418604651162791</v>
      </c>
      <c r="CE36" s="69">
        <f t="shared" si="35"/>
        <v>550</v>
      </c>
      <c r="CF36" s="69">
        <f t="shared" si="35"/>
        <v>518</v>
      </c>
      <c r="CG36" s="69">
        <f t="shared" si="35"/>
        <v>1068</v>
      </c>
      <c r="CH36" s="69">
        <f t="shared" si="35"/>
        <v>79</v>
      </c>
      <c r="CI36" s="73">
        <f t="shared" si="36"/>
        <v>13.518987341772151</v>
      </c>
      <c r="CJ36" s="73">
        <f t="shared" si="37"/>
        <v>9.621621621621621</v>
      </c>
      <c r="CK36" s="69">
        <f t="shared" si="67"/>
        <v>60</v>
      </c>
      <c r="CL36" s="69">
        <f t="shared" si="67"/>
        <v>51</v>
      </c>
      <c r="CM36" s="74">
        <f t="shared" si="63"/>
        <v>111</v>
      </c>
      <c r="CN36" s="71">
        <f>[1]L!F35</f>
        <v>2</v>
      </c>
      <c r="CO36" s="69">
        <f>[1]L!G35</f>
        <v>22</v>
      </c>
      <c r="CP36" s="72">
        <f t="shared" si="38"/>
        <v>156</v>
      </c>
      <c r="CQ36" s="72">
        <f t="shared" si="12"/>
        <v>14.181818181818182</v>
      </c>
      <c r="CR36" s="69">
        <f>[1]L!R35</f>
        <v>150</v>
      </c>
      <c r="CS36" s="69">
        <f>[1]L!S35</f>
        <v>162</v>
      </c>
      <c r="CT36" s="69">
        <f>[1]L!T35</f>
        <v>312</v>
      </c>
      <c r="CU36" s="69">
        <f>[1]L!Q35</f>
        <v>16</v>
      </c>
      <c r="CV36" s="73">
        <f t="shared" si="39"/>
        <v>19.5</v>
      </c>
      <c r="CW36" s="73">
        <f t="shared" si="40"/>
        <v>10.064516129032258</v>
      </c>
      <c r="CX36" s="69">
        <f>[1]L!AS35</f>
        <v>19</v>
      </c>
      <c r="CY36" s="69">
        <f>[1]L!AT35</f>
        <v>12</v>
      </c>
      <c r="CZ36" s="74">
        <f>[1]L!AU35</f>
        <v>31</v>
      </c>
      <c r="DA36" s="71">
        <f>SUM(DA34:DA35)</f>
        <v>0</v>
      </c>
      <c r="DB36" s="69">
        <f>SUM(DB34:DB35)</f>
        <v>0</v>
      </c>
      <c r="DC36" s="72">
        <f t="shared" si="41"/>
        <v>0</v>
      </c>
      <c r="DD36" s="72">
        <f t="shared" si="13"/>
        <v>0</v>
      </c>
      <c r="DE36" s="69">
        <f>SUM(DE34:DE35)</f>
        <v>0</v>
      </c>
      <c r="DF36" s="69">
        <f>SUM(DF34:DF35)</f>
        <v>0</v>
      </c>
      <c r="DG36" s="69">
        <f>SUM(DG34:DG35)</f>
        <v>0</v>
      </c>
      <c r="DH36" s="69">
        <f>SUM(DH34:DH35)</f>
        <v>0</v>
      </c>
      <c r="DI36" s="73">
        <f t="shared" si="42"/>
        <v>0</v>
      </c>
      <c r="DJ36" s="73">
        <f t="shared" si="43"/>
        <v>0</v>
      </c>
      <c r="DK36" s="69">
        <f>SUM(DK34:DK35)</f>
        <v>0</v>
      </c>
      <c r="DL36" s="69">
        <f>SUM(DL34:DL35)</f>
        <v>0</v>
      </c>
      <c r="DM36" s="74">
        <f>SUM(DM34:DM35)</f>
        <v>0</v>
      </c>
      <c r="DN36" s="71">
        <f t="shared" si="14"/>
        <v>2</v>
      </c>
      <c r="DO36" s="69">
        <f t="shared" si="14"/>
        <v>22</v>
      </c>
      <c r="DP36" s="72">
        <f t="shared" si="44"/>
        <v>156</v>
      </c>
      <c r="DQ36" s="72">
        <f t="shared" si="15"/>
        <v>14.181818181818182</v>
      </c>
      <c r="DR36" s="69">
        <f t="shared" si="16"/>
        <v>150</v>
      </c>
      <c r="DS36" s="69">
        <f t="shared" si="16"/>
        <v>162</v>
      </c>
      <c r="DT36" s="69">
        <f t="shared" si="16"/>
        <v>312</v>
      </c>
      <c r="DU36" s="69">
        <f t="shared" si="16"/>
        <v>16</v>
      </c>
      <c r="DV36" s="73">
        <f t="shared" si="45"/>
        <v>19.5</v>
      </c>
      <c r="DW36" s="73">
        <f t="shared" si="46"/>
        <v>10.064516129032258</v>
      </c>
      <c r="DX36" s="69">
        <f t="shared" si="17"/>
        <v>19</v>
      </c>
      <c r="DY36" s="69">
        <f t="shared" si="17"/>
        <v>12</v>
      </c>
      <c r="DZ36" s="74">
        <f t="shared" si="17"/>
        <v>31</v>
      </c>
      <c r="EA36" s="76"/>
    </row>
    <row r="37" spans="1:137" ht="13.5" customHeight="1" x14ac:dyDescent="0.25">
      <c r="A37" s="1"/>
      <c r="B37" s="79" t="s">
        <v>43</v>
      </c>
      <c r="C37" s="80" t="s">
        <v>33</v>
      </c>
      <c r="D37" s="81">
        <f t="shared" si="0"/>
        <v>11</v>
      </c>
      <c r="E37" s="81"/>
      <c r="F37" s="81">
        <f t="shared" si="1"/>
        <v>107</v>
      </c>
      <c r="G37" s="81"/>
      <c r="H37" s="81"/>
      <c r="I37" s="81"/>
      <c r="J37" s="81">
        <f>'[1]Res. Yay.'!I61</f>
        <v>3</v>
      </c>
      <c r="K37" s="81">
        <f>'[1]Res. Yay.'!J61</f>
        <v>1</v>
      </c>
      <c r="L37" s="81">
        <f>'[1]Res. Yay.'!R61</f>
        <v>5</v>
      </c>
      <c r="M37" s="10"/>
      <c r="N37" s="82">
        <f t="shared" si="64"/>
        <v>8</v>
      </c>
      <c r="O37" s="81">
        <f t="shared" si="64"/>
        <v>73</v>
      </c>
      <c r="P37" s="83">
        <f t="shared" si="18"/>
        <v>181.5</v>
      </c>
      <c r="Q37" s="83">
        <f t="shared" si="19"/>
        <v>19.890410958904109</v>
      </c>
      <c r="R37" s="81">
        <f t="shared" si="3"/>
        <v>768</v>
      </c>
      <c r="S37" s="81">
        <f t="shared" si="3"/>
        <v>684</v>
      </c>
      <c r="T37" s="81">
        <f t="shared" si="3"/>
        <v>1452</v>
      </c>
      <c r="U37" s="81">
        <f t="shared" si="3"/>
        <v>71</v>
      </c>
      <c r="V37" s="84">
        <f t="shared" si="20"/>
        <v>20.450704225352112</v>
      </c>
      <c r="W37" s="84">
        <f t="shared" si="21"/>
        <v>14.235294117647058</v>
      </c>
      <c r="X37" s="81">
        <f t="shared" si="65"/>
        <v>62</v>
      </c>
      <c r="Y37" s="81">
        <f t="shared" si="65"/>
        <v>40</v>
      </c>
      <c r="Z37" s="85">
        <f t="shared" si="65"/>
        <v>102</v>
      </c>
      <c r="AA37" s="82">
        <f>'[1]O 1'!F56</f>
        <v>1</v>
      </c>
      <c r="AB37" s="81">
        <f>'[1]O 1'!G56</f>
        <v>2</v>
      </c>
      <c r="AC37" s="83">
        <f t="shared" si="22"/>
        <v>26</v>
      </c>
      <c r="AD37" s="83">
        <f t="shared" si="5"/>
        <v>13</v>
      </c>
      <c r="AE37" s="81">
        <f>'[1]O 1'!J56</f>
        <v>10</v>
      </c>
      <c r="AF37" s="81">
        <f>'[1]O 1'!K56</f>
        <v>16</v>
      </c>
      <c r="AG37" s="81">
        <f>'[1]O 1'!L56</f>
        <v>26</v>
      </c>
      <c r="AH37" s="81">
        <f>'[1]O 1'!I56</f>
        <v>2</v>
      </c>
      <c r="AI37" s="84">
        <f t="shared" si="23"/>
        <v>13</v>
      </c>
      <c r="AJ37" s="84">
        <f t="shared" si="24"/>
        <v>26</v>
      </c>
      <c r="AK37" s="81">
        <f>'[1]O 1'!X56</f>
        <v>0</v>
      </c>
      <c r="AL37" s="81">
        <f>'[1]O 1'!Y56</f>
        <v>1</v>
      </c>
      <c r="AM37" s="86">
        <f>'[1]O 1'!Z56</f>
        <v>1</v>
      </c>
      <c r="AN37" s="82">
        <f>'[1]O 1'!F58</f>
        <v>2</v>
      </c>
      <c r="AO37" s="81">
        <f>'[1]O 1'!G58</f>
        <v>8</v>
      </c>
      <c r="AP37" s="83">
        <f t="shared" si="25"/>
        <v>29.5</v>
      </c>
      <c r="AQ37" s="83">
        <f t="shared" si="6"/>
        <v>7.375</v>
      </c>
      <c r="AR37" s="81">
        <f>'[1]O 1'!J58</f>
        <v>27</v>
      </c>
      <c r="AS37" s="81">
        <f>'[1]O 1'!K58</f>
        <v>32</v>
      </c>
      <c r="AT37" s="81">
        <f>'[1]O 1'!L58</f>
        <v>59</v>
      </c>
      <c r="AU37" s="81">
        <f>'[1]O 1'!I58</f>
        <v>4</v>
      </c>
      <c r="AV37" s="84">
        <f t="shared" si="26"/>
        <v>14.75</v>
      </c>
      <c r="AW37" s="84">
        <f t="shared" si="27"/>
        <v>59</v>
      </c>
      <c r="AX37" s="81">
        <f>'[1]O 1'!X58</f>
        <v>0</v>
      </c>
      <c r="AY37" s="81">
        <f>'[1]O 1'!Y58</f>
        <v>1</v>
      </c>
      <c r="AZ37" s="85">
        <f>'[1]O 1'!Z58</f>
        <v>1</v>
      </c>
      <c r="BA37" s="82">
        <f>[1]İ!E32</f>
        <v>2</v>
      </c>
      <c r="BB37" s="81">
        <f>[1]İ!F32</f>
        <v>24</v>
      </c>
      <c r="BC37" s="83">
        <f t="shared" si="28"/>
        <v>176.5</v>
      </c>
      <c r="BD37" s="83">
        <f t="shared" si="7"/>
        <v>14.708333333333334</v>
      </c>
      <c r="BE37" s="81">
        <f>[1]İ!Q32</f>
        <v>182</v>
      </c>
      <c r="BF37" s="81">
        <f>[1]İ!R32</f>
        <v>171</v>
      </c>
      <c r="BG37" s="81">
        <f>[1]İ!S32</f>
        <v>353</v>
      </c>
      <c r="BH37" s="81">
        <f>[1]İ!P32</f>
        <v>19</v>
      </c>
      <c r="BI37" s="84">
        <f t="shared" si="29"/>
        <v>18.578947368421051</v>
      </c>
      <c r="BJ37" s="84">
        <f t="shared" si="30"/>
        <v>20.764705882352942</v>
      </c>
      <c r="BK37" s="81">
        <f>[1]İ!AO32</f>
        <v>9</v>
      </c>
      <c r="BL37" s="81">
        <f>[1]İ!AP32</f>
        <v>8</v>
      </c>
      <c r="BM37" s="85">
        <f>[1]İ!AQ32</f>
        <v>17</v>
      </c>
      <c r="BN37" s="82">
        <f>[1]O!F35</f>
        <v>3</v>
      </c>
      <c r="BO37" s="81">
        <f>[1]O!G35</f>
        <v>17</v>
      </c>
      <c r="BP37" s="83">
        <f t="shared" si="31"/>
        <v>152</v>
      </c>
      <c r="BQ37" s="83">
        <f t="shared" si="8"/>
        <v>26.823529411764707</v>
      </c>
      <c r="BR37" s="81">
        <f>[1]O!O35</f>
        <v>232</v>
      </c>
      <c r="BS37" s="81">
        <f>[1]O!P35</f>
        <v>224</v>
      </c>
      <c r="BT37" s="81">
        <f>[1]O!Q35</f>
        <v>456</v>
      </c>
      <c r="BU37" s="81">
        <f>[1]O!N35</f>
        <v>21</v>
      </c>
      <c r="BV37" s="84">
        <f t="shared" si="32"/>
        <v>21.714285714285715</v>
      </c>
      <c r="BW37" s="84">
        <f t="shared" si="33"/>
        <v>13.028571428571428</v>
      </c>
      <c r="BX37" s="81">
        <f>[1]O!AP35</f>
        <v>18</v>
      </c>
      <c r="BY37" s="81">
        <f>[1]O!AQ35</f>
        <v>17</v>
      </c>
      <c r="BZ37" s="85">
        <f>[1]O!AR35</f>
        <v>35</v>
      </c>
      <c r="CA37" s="82">
        <f t="shared" si="66"/>
        <v>5</v>
      </c>
      <c r="CB37" s="81">
        <f t="shared" si="66"/>
        <v>41</v>
      </c>
      <c r="CC37" s="83">
        <f t="shared" si="34"/>
        <v>161.80000000000001</v>
      </c>
      <c r="CD37" s="83">
        <f t="shared" si="10"/>
        <v>19.73170731707317</v>
      </c>
      <c r="CE37" s="81">
        <f t="shared" si="35"/>
        <v>414</v>
      </c>
      <c r="CF37" s="81">
        <f t="shared" si="35"/>
        <v>395</v>
      </c>
      <c r="CG37" s="81">
        <f t="shared" si="35"/>
        <v>809</v>
      </c>
      <c r="CH37" s="81">
        <f t="shared" si="35"/>
        <v>40</v>
      </c>
      <c r="CI37" s="84">
        <f t="shared" si="36"/>
        <v>20.225000000000001</v>
      </c>
      <c r="CJ37" s="84">
        <f t="shared" si="37"/>
        <v>15.557692307692308</v>
      </c>
      <c r="CK37" s="81">
        <f t="shared" si="67"/>
        <v>27</v>
      </c>
      <c r="CL37" s="81">
        <f t="shared" si="67"/>
        <v>25</v>
      </c>
      <c r="CM37" s="85">
        <f t="shared" si="63"/>
        <v>52</v>
      </c>
      <c r="CN37" s="82">
        <f>[1]L!F36</f>
        <v>2</v>
      </c>
      <c r="CO37" s="81">
        <f>[1]L!G36</f>
        <v>30</v>
      </c>
      <c r="CP37" s="83">
        <f t="shared" si="38"/>
        <v>292</v>
      </c>
      <c r="CQ37" s="83">
        <f t="shared" si="12"/>
        <v>19.466666666666665</v>
      </c>
      <c r="CR37" s="81">
        <f>[1]L!R36</f>
        <v>327</v>
      </c>
      <c r="CS37" s="81">
        <f>[1]L!S36</f>
        <v>257</v>
      </c>
      <c r="CT37" s="81">
        <f>[1]L!T36</f>
        <v>584</v>
      </c>
      <c r="CU37" s="81">
        <f>[1]L!Q36</f>
        <v>27</v>
      </c>
      <c r="CV37" s="84">
        <f t="shared" si="39"/>
        <v>21.62962962962963</v>
      </c>
      <c r="CW37" s="84">
        <f t="shared" si="40"/>
        <v>11.918367346938776</v>
      </c>
      <c r="CX37" s="81">
        <f>[1]L!AS36</f>
        <v>35</v>
      </c>
      <c r="CY37" s="81">
        <f>[1]L!AT36</f>
        <v>14</v>
      </c>
      <c r="CZ37" s="85">
        <f>[1]L!AU36</f>
        <v>49</v>
      </c>
      <c r="DA37" s="82">
        <f>[1]L1!AM36</f>
        <v>0</v>
      </c>
      <c r="DB37" s="81">
        <f>[1]L1!AN36</f>
        <v>0</v>
      </c>
      <c r="DC37" s="83">
        <f t="shared" si="41"/>
        <v>0</v>
      </c>
      <c r="DD37" s="83">
        <f t="shared" si="13"/>
        <v>0</v>
      </c>
      <c r="DE37" s="81">
        <f>[1]L1!AQ36</f>
        <v>0</v>
      </c>
      <c r="DF37" s="81">
        <f>[1]L1!AR36</f>
        <v>0</v>
      </c>
      <c r="DG37" s="81">
        <f>[1]L1!AS36</f>
        <v>0</v>
      </c>
      <c r="DH37" s="81">
        <f>[1]L1!AP36</f>
        <v>0</v>
      </c>
      <c r="DI37" s="84">
        <f t="shared" si="42"/>
        <v>0</v>
      </c>
      <c r="DJ37" s="84">
        <f t="shared" si="43"/>
        <v>0</v>
      </c>
      <c r="DK37" s="81">
        <f>[1]L1!AT36</f>
        <v>0</v>
      </c>
      <c r="DL37" s="81">
        <f>[1]L1!AU36</f>
        <v>0</v>
      </c>
      <c r="DM37" s="85">
        <f>[1]L1!AV36</f>
        <v>0</v>
      </c>
      <c r="DN37" s="82">
        <f t="shared" si="14"/>
        <v>2</v>
      </c>
      <c r="DO37" s="81">
        <f t="shared" si="14"/>
        <v>30</v>
      </c>
      <c r="DP37" s="83">
        <f t="shared" si="44"/>
        <v>292</v>
      </c>
      <c r="DQ37" s="83">
        <f t="shared" si="15"/>
        <v>19.466666666666665</v>
      </c>
      <c r="DR37" s="81">
        <f t="shared" si="16"/>
        <v>327</v>
      </c>
      <c r="DS37" s="81">
        <f t="shared" si="16"/>
        <v>257</v>
      </c>
      <c r="DT37" s="81">
        <f t="shared" si="16"/>
        <v>584</v>
      </c>
      <c r="DU37" s="81">
        <f t="shared" si="16"/>
        <v>27</v>
      </c>
      <c r="DV37" s="84">
        <f t="shared" si="45"/>
        <v>21.62962962962963</v>
      </c>
      <c r="DW37" s="84">
        <f t="shared" si="46"/>
        <v>11.918367346938776</v>
      </c>
      <c r="DX37" s="81">
        <f t="shared" si="17"/>
        <v>35</v>
      </c>
      <c r="DY37" s="81">
        <f t="shared" si="17"/>
        <v>14</v>
      </c>
      <c r="DZ37" s="85">
        <f t="shared" si="17"/>
        <v>49</v>
      </c>
      <c r="EA37" s="1"/>
    </row>
    <row r="38" spans="1:137" ht="13.5" customHeight="1" x14ac:dyDescent="0.25">
      <c r="A38" s="1"/>
      <c r="B38" s="57" t="s">
        <v>43</v>
      </c>
      <c r="C38" s="58" t="s">
        <v>35</v>
      </c>
      <c r="D38" s="59">
        <f t="shared" si="0"/>
        <v>30</v>
      </c>
      <c r="E38" s="59"/>
      <c r="F38" s="59">
        <f t="shared" si="1"/>
        <v>135</v>
      </c>
      <c r="G38" s="78"/>
      <c r="H38" s="78"/>
      <c r="I38" s="78"/>
      <c r="J38" s="78"/>
      <c r="K38" s="78"/>
      <c r="L38" s="78"/>
      <c r="M38" s="22"/>
      <c r="N38" s="61">
        <f t="shared" si="64"/>
        <v>30</v>
      </c>
      <c r="O38" s="59">
        <f t="shared" si="64"/>
        <v>114</v>
      </c>
      <c r="P38" s="62">
        <f t="shared" si="18"/>
        <v>63.466666666666669</v>
      </c>
      <c r="Q38" s="62">
        <f t="shared" si="19"/>
        <v>16.701754385964911</v>
      </c>
      <c r="R38" s="59">
        <f t="shared" si="3"/>
        <v>967</v>
      </c>
      <c r="S38" s="59">
        <f t="shared" si="3"/>
        <v>937</v>
      </c>
      <c r="T38" s="59">
        <f t="shared" si="3"/>
        <v>1904</v>
      </c>
      <c r="U38" s="59">
        <f t="shared" si="3"/>
        <v>141</v>
      </c>
      <c r="V38" s="63">
        <f t="shared" si="20"/>
        <v>13.50354609929078</v>
      </c>
      <c r="W38" s="63">
        <f t="shared" si="21"/>
        <v>14.103703703703705</v>
      </c>
      <c r="X38" s="59">
        <f t="shared" si="65"/>
        <v>76</v>
      </c>
      <c r="Y38" s="59">
        <f t="shared" si="65"/>
        <v>59</v>
      </c>
      <c r="Z38" s="64">
        <f t="shared" si="65"/>
        <v>135</v>
      </c>
      <c r="AA38" s="61"/>
      <c r="AB38" s="59"/>
      <c r="AC38" s="62">
        <f t="shared" si="22"/>
        <v>0</v>
      </c>
      <c r="AD38" s="62">
        <f t="shared" si="5"/>
        <v>0</v>
      </c>
      <c r="AE38" s="59"/>
      <c r="AF38" s="59"/>
      <c r="AG38" s="59"/>
      <c r="AH38" s="59"/>
      <c r="AI38" s="63">
        <f t="shared" si="23"/>
        <v>0</v>
      </c>
      <c r="AJ38" s="63">
        <f t="shared" si="24"/>
        <v>0</v>
      </c>
      <c r="AK38" s="59"/>
      <c r="AL38" s="59"/>
      <c r="AM38" s="65"/>
      <c r="AN38" s="61">
        <f>'[1]O 1'!F59</f>
        <v>9</v>
      </c>
      <c r="AO38" s="59">
        <f>'[1]O 1'!G59</f>
        <v>11</v>
      </c>
      <c r="AP38" s="62">
        <f t="shared" si="25"/>
        <v>19.666666666666668</v>
      </c>
      <c r="AQ38" s="62">
        <f t="shared" si="6"/>
        <v>16.09090909090909</v>
      </c>
      <c r="AR38" s="59">
        <f>'[1]O 1'!J59</f>
        <v>87</v>
      </c>
      <c r="AS38" s="59">
        <f>'[1]O 1'!K59</f>
        <v>90</v>
      </c>
      <c r="AT38" s="59">
        <f>'[1]O 1'!L59</f>
        <v>177</v>
      </c>
      <c r="AU38" s="59">
        <f>'[1]O 1'!I59</f>
        <v>12</v>
      </c>
      <c r="AV38" s="63">
        <f t="shared" si="26"/>
        <v>14.75</v>
      </c>
      <c r="AW38" s="63">
        <f t="shared" si="27"/>
        <v>59</v>
      </c>
      <c r="AX38" s="59">
        <f>'[1]O 1'!X59</f>
        <v>0</v>
      </c>
      <c r="AY38" s="59">
        <f>'[1]O 1'!Y59</f>
        <v>3</v>
      </c>
      <c r="AZ38" s="64">
        <f>'[1]O 1'!Z59</f>
        <v>3</v>
      </c>
      <c r="BA38" s="61">
        <f>[1]İ!E33</f>
        <v>20</v>
      </c>
      <c r="BB38" s="59">
        <f>[1]İ!F33</f>
        <v>47</v>
      </c>
      <c r="BC38" s="62">
        <f t="shared" si="28"/>
        <v>32.65</v>
      </c>
      <c r="BD38" s="62">
        <f t="shared" si="7"/>
        <v>13.893617021276595</v>
      </c>
      <c r="BE38" s="59">
        <f>[1]İ!Q33</f>
        <v>325</v>
      </c>
      <c r="BF38" s="59">
        <f>[1]İ!R33</f>
        <v>328</v>
      </c>
      <c r="BG38" s="59">
        <f>[1]İ!S33</f>
        <v>653</v>
      </c>
      <c r="BH38" s="59">
        <f>[1]İ!P33</f>
        <v>78</v>
      </c>
      <c r="BI38" s="63">
        <f t="shared" si="29"/>
        <v>8.3717948717948723</v>
      </c>
      <c r="BJ38" s="63">
        <f t="shared" si="30"/>
        <v>12.092592592592593</v>
      </c>
      <c r="BK38" s="59">
        <f>[1]İ!AO33</f>
        <v>30</v>
      </c>
      <c r="BL38" s="59">
        <f>[1]İ!AP33</f>
        <v>24</v>
      </c>
      <c r="BM38" s="64">
        <f>[1]İ!AQ33</f>
        <v>54</v>
      </c>
      <c r="BN38" s="61">
        <f>[1]O!F36</f>
        <v>9</v>
      </c>
      <c r="BO38" s="59">
        <f>[1]O!G36</f>
        <v>57</v>
      </c>
      <c r="BP38" s="62">
        <f t="shared" si="31"/>
        <v>104.88888888888889</v>
      </c>
      <c r="BQ38" s="62">
        <f t="shared" si="8"/>
        <v>16.561403508771932</v>
      </c>
      <c r="BR38" s="59">
        <f>[1]O!O36</f>
        <v>486</v>
      </c>
      <c r="BS38" s="59">
        <f>[1]O!P36</f>
        <v>458</v>
      </c>
      <c r="BT38" s="59">
        <f>[1]O!Q36</f>
        <v>944</v>
      </c>
      <c r="BU38" s="59">
        <f>[1]O!N36</f>
        <v>43</v>
      </c>
      <c r="BV38" s="63">
        <f t="shared" si="32"/>
        <v>21.953488372093023</v>
      </c>
      <c r="BW38" s="63">
        <f t="shared" si="33"/>
        <v>14.08955223880597</v>
      </c>
      <c r="BX38" s="59">
        <f>[1]O!AP36</f>
        <v>37</v>
      </c>
      <c r="BY38" s="59">
        <f>[1]O!AQ36</f>
        <v>30</v>
      </c>
      <c r="BZ38" s="64">
        <f>[1]O!AR36</f>
        <v>67</v>
      </c>
      <c r="CA38" s="61">
        <f t="shared" si="66"/>
        <v>29</v>
      </c>
      <c r="CB38" s="59">
        <f t="shared" si="66"/>
        <v>104</v>
      </c>
      <c r="CC38" s="62">
        <f t="shared" si="34"/>
        <v>55.068965517241381</v>
      </c>
      <c r="CD38" s="62">
        <f t="shared" si="10"/>
        <v>15.35576923076923</v>
      </c>
      <c r="CE38" s="59">
        <f t="shared" si="35"/>
        <v>811</v>
      </c>
      <c r="CF38" s="59">
        <f t="shared" si="35"/>
        <v>786</v>
      </c>
      <c r="CG38" s="59">
        <f t="shared" si="35"/>
        <v>1597</v>
      </c>
      <c r="CH38" s="59">
        <f t="shared" si="35"/>
        <v>121</v>
      </c>
      <c r="CI38" s="63">
        <f t="shared" si="36"/>
        <v>13.198347107438016</v>
      </c>
      <c r="CJ38" s="63">
        <f t="shared" si="37"/>
        <v>13.198347107438016</v>
      </c>
      <c r="CK38" s="59">
        <f t="shared" si="67"/>
        <v>67</v>
      </c>
      <c r="CL38" s="59">
        <f t="shared" si="67"/>
        <v>54</v>
      </c>
      <c r="CM38" s="64">
        <f t="shared" si="63"/>
        <v>121</v>
      </c>
      <c r="CN38" s="61">
        <f>[1]L!F37</f>
        <v>1</v>
      </c>
      <c r="CO38" s="59">
        <f>[1]L!G37</f>
        <v>10</v>
      </c>
      <c r="CP38" s="62">
        <f t="shared" si="38"/>
        <v>130</v>
      </c>
      <c r="CQ38" s="62">
        <f t="shared" si="12"/>
        <v>13</v>
      </c>
      <c r="CR38" s="59">
        <f>[1]L!R37</f>
        <v>69</v>
      </c>
      <c r="CS38" s="59">
        <f>[1]L!S37</f>
        <v>61</v>
      </c>
      <c r="CT38" s="59">
        <f>[1]L!T37</f>
        <v>130</v>
      </c>
      <c r="CU38" s="59">
        <f>[1]L!Q37</f>
        <v>8</v>
      </c>
      <c r="CV38" s="63">
        <f t="shared" si="39"/>
        <v>16.25</v>
      </c>
      <c r="CW38" s="63">
        <f t="shared" si="40"/>
        <v>9.2857142857142865</v>
      </c>
      <c r="CX38" s="59">
        <f>[1]L!AS37</f>
        <v>9</v>
      </c>
      <c r="CY38" s="59">
        <f>[1]L!AT37</f>
        <v>5</v>
      </c>
      <c r="CZ38" s="64">
        <f>[1]L!AU37</f>
        <v>14</v>
      </c>
      <c r="DA38" s="61">
        <f>[1]L1!AM37</f>
        <v>0</v>
      </c>
      <c r="DB38" s="59">
        <f>[1]L1!AN37</f>
        <v>0</v>
      </c>
      <c r="DC38" s="62">
        <f t="shared" si="41"/>
        <v>0</v>
      </c>
      <c r="DD38" s="62">
        <f t="shared" si="13"/>
        <v>0</v>
      </c>
      <c r="DE38" s="59">
        <f>[1]L1!AQ37</f>
        <v>0</v>
      </c>
      <c r="DF38" s="59">
        <f>[1]L1!AR37</f>
        <v>0</v>
      </c>
      <c r="DG38" s="59">
        <f>[1]L1!AS37</f>
        <v>0</v>
      </c>
      <c r="DH38" s="59">
        <f>[1]L1!AP37</f>
        <v>0</v>
      </c>
      <c r="DI38" s="63">
        <f t="shared" si="42"/>
        <v>0</v>
      </c>
      <c r="DJ38" s="63">
        <f t="shared" si="43"/>
        <v>0</v>
      </c>
      <c r="DK38" s="59">
        <f>[1]L1!AT37</f>
        <v>0</v>
      </c>
      <c r="DL38" s="59">
        <f>[1]L1!AU37</f>
        <v>0</v>
      </c>
      <c r="DM38" s="64">
        <f>[1]L1!AV37</f>
        <v>0</v>
      </c>
      <c r="DN38" s="61">
        <f t="shared" si="14"/>
        <v>1</v>
      </c>
      <c r="DO38" s="59">
        <f t="shared" si="14"/>
        <v>10</v>
      </c>
      <c r="DP38" s="62">
        <f t="shared" si="44"/>
        <v>130</v>
      </c>
      <c r="DQ38" s="62">
        <f t="shared" si="15"/>
        <v>13</v>
      </c>
      <c r="DR38" s="59">
        <f t="shared" si="16"/>
        <v>69</v>
      </c>
      <c r="DS38" s="59">
        <f t="shared" si="16"/>
        <v>61</v>
      </c>
      <c r="DT38" s="59">
        <f t="shared" si="16"/>
        <v>130</v>
      </c>
      <c r="DU38" s="59">
        <f t="shared" si="16"/>
        <v>8</v>
      </c>
      <c r="DV38" s="63">
        <f t="shared" si="45"/>
        <v>16.25</v>
      </c>
      <c r="DW38" s="63">
        <f t="shared" si="46"/>
        <v>9.2857142857142865</v>
      </c>
      <c r="DX38" s="59">
        <f t="shared" si="17"/>
        <v>9</v>
      </c>
      <c r="DY38" s="59">
        <f t="shared" si="17"/>
        <v>5</v>
      </c>
      <c r="DZ38" s="64">
        <f t="shared" si="17"/>
        <v>14</v>
      </c>
      <c r="EA38" s="1"/>
    </row>
    <row r="39" spans="1:137" ht="13.5" customHeight="1" thickBot="1" x14ac:dyDescent="0.3">
      <c r="A39" s="1"/>
      <c r="B39" s="67" t="s">
        <v>43</v>
      </c>
      <c r="C39" s="68" t="s">
        <v>17</v>
      </c>
      <c r="D39" s="69">
        <f t="shared" si="0"/>
        <v>41</v>
      </c>
      <c r="E39" s="69"/>
      <c r="F39" s="69">
        <f t="shared" si="1"/>
        <v>242</v>
      </c>
      <c r="G39" s="69"/>
      <c r="H39" s="69"/>
      <c r="I39" s="69"/>
      <c r="J39" s="69">
        <f>J37</f>
        <v>3</v>
      </c>
      <c r="K39" s="69">
        <f>K37</f>
        <v>1</v>
      </c>
      <c r="L39" s="69">
        <f>L37</f>
        <v>5</v>
      </c>
      <c r="M39" s="70"/>
      <c r="N39" s="71">
        <f>N37+N38</f>
        <v>38</v>
      </c>
      <c r="O39" s="69">
        <f t="shared" si="64"/>
        <v>187</v>
      </c>
      <c r="P39" s="72">
        <f t="shared" si="18"/>
        <v>88.315789473684205</v>
      </c>
      <c r="Q39" s="72">
        <f t="shared" si="19"/>
        <v>17.946524064171122</v>
      </c>
      <c r="R39" s="69">
        <f t="shared" si="3"/>
        <v>1735</v>
      </c>
      <c r="S39" s="69">
        <f t="shared" si="3"/>
        <v>1621</v>
      </c>
      <c r="T39" s="69">
        <f t="shared" si="3"/>
        <v>3356</v>
      </c>
      <c r="U39" s="69">
        <f t="shared" si="3"/>
        <v>212</v>
      </c>
      <c r="V39" s="73">
        <f t="shared" si="20"/>
        <v>15.830188679245284</v>
      </c>
      <c r="W39" s="73">
        <f t="shared" si="21"/>
        <v>14.160337552742616</v>
      </c>
      <c r="X39" s="69">
        <f t="shared" si="65"/>
        <v>138</v>
      </c>
      <c r="Y39" s="69">
        <f t="shared" si="65"/>
        <v>99</v>
      </c>
      <c r="Z39" s="74">
        <f t="shared" si="65"/>
        <v>237</v>
      </c>
      <c r="AA39" s="71">
        <f>SUM(AA37:AA38)</f>
        <v>1</v>
      </c>
      <c r="AB39" s="69">
        <f>SUM(AB37:AB38)</f>
        <v>2</v>
      </c>
      <c r="AC39" s="72">
        <f t="shared" si="22"/>
        <v>26</v>
      </c>
      <c r="AD39" s="72">
        <f t="shared" si="5"/>
        <v>13</v>
      </c>
      <c r="AE39" s="69">
        <f>SUM(AE37:AE38)</f>
        <v>10</v>
      </c>
      <c r="AF39" s="69">
        <f>SUM(AF37:AF38)</f>
        <v>16</v>
      </c>
      <c r="AG39" s="69">
        <f>SUM(AG37:AG38)</f>
        <v>26</v>
      </c>
      <c r="AH39" s="69">
        <f>SUM(AH37:AH38)</f>
        <v>2</v>
      </c>
      <c r="AI39" s="73">
        <f t="shared" si="23"/>
        <v>13</v>
      </c>
      <c r="AJ39" s="73">
        <f t="shared" si="24"/>
        <v>26</v>
      </c>
      <c r="AK39" s="69">
        <f>SUM(AK37:AK38)</f>
        <v>0</v>
      </c>
      <c r="AL39" s="69">
        <f>SUM(AL37:AL38)</f>
        <v>1</v>
      </c>
      <c r="AM39" s="75">
        <f>SUM(AM37:AM38)</f>
        <v>1</v>
      </c>
      <c r="AN39" s="71">
        <f>SUM(AN37:AN38)</f>
        <v>11</v>
      </c>
      <c r="AO39" s="69">
        <f>SUM(AO37:AO38)</f>
        <v>19</v>
      </c>
      <c r="AP39" s="72">
        <f t="shared" si="25"/>
        <v>21.454545454545453</v>
      </c>
      <c r="AQ39" s="72">
        <f t="shared" si="6"/>
        <v>12.421052631578947</v>
      </c>
      <c r="AR39" s="69">
        <f>SUM(AR37:AR38)</f>
        <v>114</v>
      </c>
      <c r="AS39" s="69">
        <f>SUM(AS37:AS38)</f>
        <v>122</v>
      </c>
      <c r="AT39" s="69">
        <f>SUM(AT37:AT38)</f>
        <v>236</v>
      </c>
      <c r="AU39" s="69">
        <f>SUM(AU37:AU38)</f>
        <v>16</v>
      </c>
      <c r="AV39" s="73">
        <f t="shared" si="26"/>
        <v>14.75</v>
      </c>
      <c r="AW39" s="73">
        <f t="shared" si="27"/>
        <v>59</v>
      </c>
      <c r="AX39" s="69">
        <f>SUM(AX37:AX38)</f>
        <v>0</v>
      </c>
      <c r="AY39" s="69">
        <f>SUM(AY37:AY38)</f>
        <v>4</v>
      </c>
      <c r="AZ39" s="74">
        <f>SUM(AZ37:AZ38)</f>
        <v>4</v>
      </c>
      <c r="BA39" s="71">
        <f>[1]İ!E34</f>
        <v>22</v>
      </c>
      <c r="BB39" s="69">
        <f>[1]İ!F34</f>
        <v>71</v>
      </c>
      <c r="BC39" s="72">
        <f t="shared" si="28"/>
        <v>45.727272727272727</v>
      </c>
      <c r="BD39" s="72">
        <f t="shared" si="7"/>
        <v>14.169014084507042</v>
      </c>
      <c r="BE39" s="69">
        <f>[1]İ!Q34</f>
        <v>507</v>
      </c>
      <c r="BF39" s="69">
        <f>[1]İ!R34</f>
        <v>499</v>
      </c>
      <c r="BG39" s="69">
        <f>[1]İ!S34</f>
        <v>1006</v>
      </c>
      <c r="BH39" s="69">
        <f>[1]İ!P34</f>
        <v>97</v>
      </c>
      <c r="BI39" s="73">
        <f t="shared" si="29"/>
        <v>10.371134020618557</v>
      </c>
      <c r="BJ39" s="73">
        <f t="shared" si="30"/>
        <v>14.169014084507042</v>
      </c>
      <c r="BK39" s="69">
        <f>[1]İ!AO34</f>
        <v>39</v>
      </c>
      <c r="BL39" s="69">
        <f>[1]İ!AP34</f>
        <v>32</v>
      </c>
      <c r="BM39" s="74">
        <f>[1]İ!AQ34</f>
        <v>71</v>
      </c>
      <c r="BN39" s="71">
        <f>[1]O!F37</f>
        <v>12</v>
      </c>
      <c r="BO39" s="69">
        <f>[1]O!G37</f>
        <v>74</v>
      </c>
      <c r="BP39" s="72">
        <f t="shared" si="31"/>
        <v>116.66666666666667</v>
      </c>
      <c r="BQ39" s="72">
        <f t="shared" si="8"/>
        <v>18.918918918918919</v>
      </c>
      <c r="BR39" s="69">
        <f>[1]O!O37</f>
        <v>718</v>
      </c>
      <c r="BS39" s="69">
        <f>[1]O!P37</f>
        <v>682</v>
      </c>
      <c r="BT39" s="69">
        <f>[1]O!Q37</f>
        <v>1400</v>
      </c>
      <c r="BU39" s="69">
        <f>[1]O!N37</f>
        <v>64</v>
      </c>
      <c r="BV39" s="73">
        <f t="shared" si="32"/>
        <v>21.875</v>
      </c>
      <c r="BW39" s="73">
        <f t="shared" si="33"/>
        <v>13.725490196078431</v>
      </c>
      <c r="BX39" s="69">
        <f>[1]O!AP37</f>
        <v>55</v>
      </c>
      <c r="BY39" s="69">
        <f>[1]O!AQ37</f>
        <v>47</v>
      </c>
      <c r="BZ39" s="74">
        <f>[1]O!AR37</f>
        <v>102</v>
      </c>
      <c r="CA39" s="71">
        <f t="shared" si="66"/>
        <v>34</v>
      </c>
      <c r="CB39" s="69">
        <f t="shared" si="66"/>
        <v>145</v>
      </c>
      <c r="CC39" s="72">
        <f t="shared" si="34"/>
        <v>70.764705882352942</v>
      </c>
      <c r="CD39" s="72">
        <f t="shared" si="10"/>
        <v>16.593103448275862</v>
      </c>
      <c r="CE39" s="69">
        <f t="shared" si="35"/>
        <v>1225</v>
      </c>
      <c r="CF39" s="69">
        <f t="shared" si="35"/>
        <v>1181</v>
      </c>
      <c r="CG39" s="69">
        <f t="shared" si="35"/>
        <v>2406</v>
      </c>
      <c r="CH39" s="69">
        <f t="shared" si="35"/>
        <v>161</v>
      </c>
      <c r="CI39" s="73">
        <f t="shared" si="36"/>
        <v>14.944099378881987</v>
      </c>
      <c r="CJ39" s="73">
        <f t="shared" si="37"/>
        <v>13.907514450867051</v>
      </c>
      <c r="CK39" s="69">
        <f t="shared" si="67"/>
        <v>94</v>
      </c>
      <c r="CL39" s="69">
        <f t="shared" si="67"/>
        <v>79</v>
      </c>
      <c r="CM39" s="74">
        <f t="shared" si="63"/>
        <v>173</v>
      </c>
      <c r="CN39" s="71">
        <f>[1]L!F38</f>
        <v>3</v>
      </c>
      <c r="CO39" s="69">
        <f>[1]L!G38</f>
        <v>40</v>
      </c>
      <c r="CP39" s="72">
        <f t="shared" si="38"/>
        <v>238</v>
      </c>
      <c r="CQ39" s="72">
        <f t="shared" si="12"/>
        <v>17.850000000000001</v>
      </c>
      <c r="CR39" s="69">
        <f>[1]L!R38</f>
        <v>396</v>
      </c>
      <c r="CS39" s="69">
        <f>[1]L!S38</f>
        <v>318</v>
      </c>
      <c r="CT39" s="69">
        <f>[1]L!T38</f>
        <v>714</v>
      </c>
      <c r="CU39" s="69">
        <f>[1]L!Q38</f>
        <v>35</v>
      </c>
      <c r="CV39" s="73">
        <f t="shared" si="39"/>
        <v>20.399999999999999</v>
      </c>
      <c r="CW39" s="73">
        <f t="shared" si="40"/>
        <v>11.333333333333334</v>
      </c>
      <c r="CX39" s="69">
        <f>[1]L!AS38</f>
        <v>44</v>
      </c>
      <c r="CY39" s="69">
        <f>[1]L!AT38</f>
        <v>19</v>
      </c>
      <c r="CZ39" s="74">
        <f>[1]L!AU38</f>
        <v>63</v>
      </c>
      <c r="DA39" s="71">
        <f>SUM(DA37:DA38)</f>
        <v>0</v>
      </c>
      <c r="DB39" s="69">
        <f>SUM(DB37:DB38)</f>
        <v>0</v>
      </c>
      <c r="DC39" s="72">
        <f t="shared" si="41"/>
        <v>0</v>
      </c>
      <c r="DD39" s="72">
        <f t="shared" si="13"/>
        <v>0</v>
      </c>
      <c r="DE39" s="69">
        <f>SUM(DE37:DE38)</f>
        <v>0</v>
      </c>
      <c r="DF39" s="69">
        <f>SUM(DF37:DF38)</f>
        <v>0</v>
      </c>
      <c r="DG39" s="69">
        <f>SUM(DG37:DG38)</f>
        <v>0</v>
      </c>
      <c r="DH39" s="69">
        <f>SUM(DH37:DH38)</f>
        <v>0</v>
      </c>
      <c r="DI39" s="73">
        <f t="shared" si="42"/>
        <v>0</v>
      </c>
      <c r="DJ39" s="73">
        <f t="shared" si="43"/>
        <v>0</v>
      </c>
      <c r="DK39" s="69">
        <f>SUM(DK37:DK38)</f>
        <v>0</v>
      </c>
      <c r="DL39" s="69">
        <f>SUM(DL37:DL38)</f>
        <v>0</v>
      </c>
      <c r="DM39" s="74">
        <f>SUM(DM37:DM38)</f>
        <v>0</v>
      </c>
      <c r="DN39" s="71">
        <f t="shared" si="14"/>
        <v>3</v>
      </c>
      <c r="DO39" s="69">
        <f t="shared" si="14"/>
        <v>40</v>
      </c>
      <c r="DP39" s="72">
        <f t="shared" si="44"/>
        <v>238</v>
      </c>
      <c r="DQ39" s="72">
        <f t="shared" si="15"/>
        <v>17.850000000000001</v>
      </c>
      <c r="DR39" s="69">
        <f t="shared" si="16"/>
        <v>396</v>
      </c>
      <c r="DS39" s="69">
        <f t="shared" si="16"/>
        <v>318</v>
      </c>
      <c r="DT39" s="69">
        <f t="shared" si="16"/>
        <v>714</v>
      </c>
      <c r="DU39" s="69">
        <f t="shared" si="16"/>
        <v>35</v>
      </c>
      <c r="DV39" s="73">
        <f t="shared" si="45"/>
        <v>20.399999999999999</v>
      </c>
      <c r="DW39" s="73">
        <f t="shared" si="46"/>
        <v>11.333333333333334</v>
      </c>
      <c r="DX39" s="69">
        <f t="shared" si="17"/>
        <v>44</v>
      </c>
      <c r="DY39" s="69">
        <f t="shared" si="17"/>
        <v>19</v>
      </c>
      <c r="DZ39" s="74">
        <f t="shared" si="17"/>
        <v>63</v>
      </c>
      <c r="EA39" s="76"/>
    </row>
    <row r="40" spans="1:137" ht="13.5" customHeight="1" x14ac:dyDescent="0.25">
      <c r="A40" s="1"/>
      <c r="B40" s="79" t="s">
        <v>44</v>
      </c>
      <c r="C40" s="80" t="s">
        <v>33</v>
      </c>
      <c r="D40" s="81">
        <f t="shared" si="0"/>
        <v>9</v>
      </c>
      <c r="E40" s="81"/>
      <c r="F40" s="81">
        <f t="shared" si="1"/>
        <v>90</v>
      </c>
      <c r="G40" s="81"/>
      <c r="H40" s="81"/>
      <c r="I40" s="81"/>
      <c r="J40" s="81">
        <f>'[1]Res. Yay.'!I62</f>
        <v>2</v>
      </c>
      <c r="K40" s="81">
        <f>'[1]Res. Yay.'!J62</f>
        <v>3</v>
      </c>
      <c r="L40" s="81">
        <f>'[1]Res. Yay.'!R62</f>
        <v>5</v>
      </c>
      <c r="M40" s="10"/>
      <c r="N40" s="82">
        <f t="shared" si="64"/>
        <v>7</v>
      </c>
      <c r="O40" s="81">
        <f t="shared" si="64"/>
        <v>55</v>
      </c>
      <c r="P40" s="83">
        <f t="shared" si="18"/>
        <v>135.57142857142858</v>
      </c>
      <c r="Q40" s="83">
        <f t="shared" si="19"/>
        <v>17.254545454545454</v>
      </c>
      <c r="R40" s="81">
        <f t="shared" si="3"/>
        <v>503</v>
      </c>
      <c r="S40" s="81">
        <f t="shared" si="3"/>
        <v>446</v>
      </c>
      <c r="T40" s="81">
        <f t="shared" si="3"/>
        <v>949</v>
      </c>
      <c r="U40" s="81">
        <f t="shared" si="3"/>
        <v>57</v>
      </c>
      <c r="V40" s="84">
        <f t="shared" si="20"/>
        <v>16.649122807017545</v>
      </c>
      <c r="W40" s="84">
        <f t="shared" si="21"/>
        <v>11.164705882352941</v>
      </c>
      <c r="X40" s="81">
        <f t="shared" si="65"/>
        <v>45</v>
      </c>
      <c r="Y40" s="81">
        <f t="shared" si="65"/>
        <v>40</v>
      </c>
      <c r="Z40" s="85">
        <f t="shared" si="65"/>
        <v>85</v>
      </c>
      <c r="AA40" s="82">
        <f>'[1]O 1'!F61</f>
        <v>1</v>
      </c>
      <c r="AB40" s="81">
        <f>'[1]O 1'!G61</f>
        <v>3</v>
      </c>
      <c r="AC40" s="83">
        <f t="shared" si="22"/>
        <v>54</v>
      </c>
      <c r="AD40" s="83">
        <f t="shared" si="5"/>
        <v>18</v>
      </c>
      <c r="AE40" s="81">
        <f>'[1]O 1'!J61</f>
        <v>28</v>
      </c>
      <c r="AF40" s="81">
        <f>'[1]O 1'!K61</f>
        <v>26</v>
      </c>
      <c r="AG40" s="81">
        <f>'[1]O 1'!L61</f>
        <v>54</v>
      </c>
      <c r="AH40" s="81">
        <f>'[1]O 1'!I61</f>
        <v>3</v>
      </c>
      <c r="AI40" s="84">
        <f t="shared" si="23"/>
        <v>18</v>
      </c>
      <c r="AJ40" s="84">
        <f t="shared" si="24"/>
        <v>13.5</v>
      </c>
      <c r="AK40" s="81">
        <f>'[1]O 1'!X61</f>
        <v>0</v>
      </c>
      <c r="AL40" s="81">
        <f>'[1]O 1'!Y61</f>
        <v>4</v>
      </c>
      <c r="AM40" s="86">
        <f>'[1]O 1'!Z61</f>
        <v>4</v>
      </c>
      <c r="AN40" s="82">
        <f>'[1]O 1'!F63</f>
        <v>2</v>
      </c>
      <c r="AO40" s="81">
        <f>'[1]O 1'!G63</f>
        <v>4</v>
      </c>
      <c r="AP40" s="83">
        <f t="shared" si="25"/>
        <v>33</v>
      </c>
      <c r="AQ40" s="83">
        <f t="shared" si="6"/>
        <v>16.5</v>
      </c>
      <c r="AR40" s="81">
        <f>'[1]O 1'!J63</f>
        <v>31</v>
      </c>
      <c r="AS40" s="81">
        <f>'[1]O 1'!K63</f>
        <v>35</v>
      </c>
      <c r="AT40" s="81">
        <f>'[1]O 1'!L63</f>
        <v>66</v>
      </c>
      <c r="AU40" s="81">
        <f>'[1]O 1'!I63</f>
        <v>4</v>
      </c>
      <c r="AV40" s="84">
        <f t="shared" si="26"/>
        <v>16.5</v>
      </c>
      <c r="AW40" s="84">
        <f t="shared" si="27"/>
        <v>13.2</v>
      </c>
      <c r="AX40" s="81">
        <f>'[1]O 1'!X63</f>
        <v>0</v>
      </c>
      <c r="AY40" s="81">
        <f>'[1]O 1'!Y63</f>
        <v>5</v>
      </c>
      <c r="AZ40" s="85">
        <f>'[1]O 1'!Z63</f>
        <v>5</v>
      </c>
      <c r="BA40" s="82">
        <f>[1]İ!E35</f>
        <v>2</v>
      </c>
      <c r="BB40" s="81">
        <f>[1]İ!F35</f>
        <v>14</v>
      </c>
      <c r="BC40" s="83">
        <f t="shared" si="28"/>
        <v>113</v>
      </c>
      <c r="BD40" s="83">
        <f t="shared" si="7"/>
        <v>16.142857142857142</v>
      </c>
      <c r="BE40" s="81">
        <f>[1]İ!Q35</f>
        <v>127</v>
      </c>
      <c r="BF40" s="81">
        <f>[1]İ!R35</f>
        <v>99</v>
      </c>
      <c r="BG40" s="81">
        <f>[1]İ!S35</f>
        <v>226</v>
      </c>
      <c r="BH40" s="81">
        <f>[1]İ!P35</f>
        <v>14</v>
      </c>
      <c r="BI40" s="84">
        <f t="shared" si="29"/>
        <v>16.142857142857142</v>
      </c>
      <c r="BJ40" s="84">
        <f t="shared" si="30"/>
        <v>13.294117647058824</v>
      </c>
      <c r="BK40" s="81">
        <f>[1]İ!AO35</f>
        <v>12</v>
      </c>
      <c r="BL40" s="81">
        <f>[1]İ!AP35</f>
        <v>5</v>
      </c>
      <c r="BM40" s="85">
        <f>[1]İ!AQ35</f>
        <v>17</v>
      </c>
      <c r="BN40" s="82">
        <f>[1]O!F38</f>
        <v>2</v>
      </c>
      <c r="BO40" s="81">
        <f>[1]O!G38</f>
        <v>14</v>
      </c>
      <c r="BP40" s="83">
        <f t="shared" si="31"/>
        <v>156.5</v>
      </c>
      <c r="BQ40" s="83">
        <f t="shared" si="8"/>
        <v>22.357142857142858</v>
      </c>
      <c r="BR40" s="81">
        <f>[1]O!O38</f>
        <v>154</v>
      </c>
      <c r="BS40" s="81">
        <f>[1]O!P38</f>
        <v>159</v>
      </c>
      <c r="BT40" s="81">
        <f>[1]O!Q38</f>
        <v>313</v>
      </c>
      <c r="BU40" s="81">
        <f>[1]O!N38</f>
        <v>18</v>
      </c>
      <c r="BV40" s="84">
        <f t="shared" si="32"/>
        <v>17.388888888888889</v>
      </c>
      <c r="BW40" s="84">
        <f t="shared" si="33"/>
        <v>14.904761904761905</v>
      </c>
      <c r="BX40" s="81">
        <f>[1]O!AP38</f>
        <v>9</v>
      </c>
      <c r="BY40" s="81">
        <f>[1]O!AQ38</f>
        <v>12</v>
      </c>
      <c r="BZ40" s="85">
        <f>[1]O!AR38</f>
        <v>21</v>
      </c>
      <c r="CA40" s="82">
        <f t="shared" si="66"/>
        <v>4</v>
      </c>
      <c r="CB40" s="81">
        <f t="shared" si="66"/>
        <v>28</v>
      </c>
      <c r="CC40" s="83">
        <f t="shared" si="34"/>
        <v>134.75</v>
      </c>
      <c r="CD40" s="83">
        <f t="shared" si="10"/>
        <v>19.25</v>
      </c>
      <c r="CE40" s="81">
        <f t="shared" si="35"/>
        <v>281</v>
      </c>
      <c r="CF40" s="81">
        <f t="shared" si="35"/>
        <v>258</v>
      </c>
      <c r="CG40" s="81">
        <f t="shared" si="35"/>
        <v>539</v>
      </c>
      <c r="CH40" s="81">
        <f t="shared" si="35"/>
        <v>32</v>
      </c>
      <c r="CI40" s="84">
        <f t="shared" si="36"/>
        <v>16.84375</v>
      </c>
      <c r="CJ40" s="84">
        <f t="shared" si="37"/>
        <v>14.184210526315789</v>
      </c>
      <c r="CK40" s="81">
        <f t="shared" si="67"/>
        <v>21</v>
      </c>
      <c r="CL40" s="81">
        <f t="shared" si="67"/>
        <v>17</v>
      </c>
      <c r="CM40" s="85">
        <f t="shared" si="63"/>
        <v>38</v>
      </c>
      <c r="CN40" s="82">
        <f>[1]L!F39</f>
        <v>2</v>
      </c>
      <c r="CO40" s="81">
        <f>[1]L!G39</f>
        <v>24</v>
      </c>
      <c r="CP40" s="83">
        <f t="shared" si="38"/>
        <v>172</v>
      </c>
      <c r="CQ40" s="83">
        <f t="shared" si="12"/>
        <v>14.333333333333334</v>
      </c>
      <c r="CR40" s="81">
        <f>[1]L!R39</f>
        <v>191</v>
      </c>
      <c r="CS40" s="81">
        <f>[1]L!S39</f>
        <v>153</v>
      </c>
      <c r="CT40" s="81">
        <f>[1]L!T39</f>
        <v>344</v>
      </c>
      <c r="CU40" s="81">
        <f>[1]L!Q39</f>
        <v>21</v>
      </c>
      <c r="CV40" s="84">
        <f t="shared" si="39"/>
        <v>16.38095238095238</v>
      </c>
      <c r="CW40" s="84">
        <f t="shared" si="40"/>
        <v>8</v>
      </c>
      <c r="CX40" s="81">
        <f>[1]L!AS39</f>
        <v>24</v>
      </c>
      <c r="CY40" s="81">
        <f>[1]L!AT39</f>
        <v>19</v>
      </c>
      <c r="CZ40" s="85">
        <f>[1]L!AU39</f>
        <v>43</v>
      </c>
      <c r="DA40" s="82">
        <f>[1]L1!AM39</f>
        <v>0</v>
      </c>
      <c r="DB40" s="81">
        <f>[1]L1!AN39</f>
        <v>0</v>
      </c>
      <c r="DC40" s="83">
        <f t="shared" si="41"/>
        <v>0</v>
      </c>
      <c r="DD40" s="83">
        <f t="shared" si="13"/>
        <v>0</v>
      </c>
      <c r="DE40" s="81">
        <f>[1]L1!AQ39</f>
        <v>0</v>
      </c>
      <c r="DF40" s="81">
        <f>[1]L1!AR39</f>
        <v>0</v>
      </c>
      <c r="DG40" s="81">
        <f>[1]L1!AS39</f>
        <v>0</v>
      </c>
      <c r="DH40" s="81">
        <f>[1]L1!AP39</f>
        <v>0</v>
      </c>
      <c r="DI40" s="84">
        <f t="shared" si="42"/>
        <v>0</v>
      </c>
      <c r="DJ40" s="84">
        <f t="shared" si="43"/>
        <v>0</v>
      </c>
      <c r="DK40" s="81">
        <f>[1]L1!AT39</f>
        <v>0</v>
      </c>
      <c r="DL40" s="81">
        <f>[1]L1!AU39</f>
        <v>0</v>
      </c>
      <c r="DM40" s="85">
        <f>[1]L1!AV39</f>
        <v>0</v>
      </c>
      <c r="DN40" s="82">
        <f t="shared" si="14"/>
        <v>2</v>
      </c>
      <c r="DO40" s="81">
        <f t="shared" si="14"/>
        <v>24</v>
      </c>
      <c r="DP40" s="83">
        <f t="shared" si="44"/>
        <v>172</v>
      </c>
      <c r="DQ40" s="83">
        <f t="shared" si="15"/>
        <v>14.333333333333334</v>
      </c>
      <c r="DR40" s="81">
        <f t="shared" si="16"/>
        <v>191</v>
      </c>
      <c r="DS40" s="81">
        <f t="shared" si="16"/>
        <v>153</v>
      </c>
      <c r="DT40" s="81">
        <f t="shared" si="16"/>
        <v>344</v>
      </c>
      <c r="DU40" s="81">
        <f t="shared" si="16"/>
        <v>21</v>
      </c>
      <c r="DV40" s="84">
        <f t="shared" si="45"/>
        <v>16.38095238095238</v>
      </c>
      <c r="DW40" s="84">
        <f t="shared" si="46"/>
        <v>8</v>
      </c>
      <c r="DX40" s="81">
        <f t="shared" si="17"/>
        <v>24</v>
      </c>
      <c r="DY40" s="81">
        <f t="shared" si="17"/>
        <v>19</v>
      </c>
      <c r="DZ40" s="85">
        <f t="shared" si="17"/>
        <v>43</v>
      </c>
      <c r="EA40" s="1"/>
    </row>
    <row r="41" spans="1:137" ht="13.5" customHeight="1" x14ac:dyDescent="0.25">
      <c r="A41" s="1"/>
      <c r="B41" s="57" t="s">
        <v>44</v>
      </c>
      <c r="C41" s="58" t="s">
        <v>35</v>
      </c>
      <c r="D41" s="59">
        <f t="shared" si="0"/>
        <v>15</v>
      </c>
      <c r="E41" s="59"/>
      <c r="F41" s="59">
        <f t="shared" si="1"/>
        <v>84</v>
      </c>
      <c r="G41" s="78"/>
      <c r="H41" s="78"/>
      <c r="I41" s="78"/>
      <c r="J41" s="78"/>
      <c r="K41" s="78"/>
      <c r="L41" s="78"/>
      <c r="M41" s="22"/>
      <c r="N41" s="61">
        <f t="shared" si="64"/>
        <v>15</v>
      </c>
      <c r="O41" s="59">
        <f t="shared" si="64"/>
        <v>69</v>
      </c>
      <c r="P41" s="62">
        <f t="shared" si="18"/>
        <v>61.466666666666669</v>
      </c>
      <c r="Q41" s="62">
        <f t="shared" si="19"/>
        <v>13.362318840579711</v>
      </c>
      <c r="R41" s="59">
        <f t="shared" si="3"/>
        <v>482</v>
      </c>
      <c r="S41" s="59">
        <f t="shared" si="3"/>
        <v>440</v>
      </c>
      <c r="T41" s="59">
        <f t="shared" si="3"/>
        <v>922</v>
      </c>
      <c r="U41" s="59">
        <f t="shared" si="3"/>
        <v>70</v>
      </c>
      <c r="V41" s="63">
        <f t="shared" si="20"/>
        <v>13.171428571428571</v>
      </c>
      <c r="W41" s="63">
        <f t="shared" si="21"/>
        <v>10.976190476190476</v>
      </c>
      <c r="X41" s="59">
        <f t="shared" si="65"/>
        <v>49</v>
      </c>
      <c r="Y41" s="59">
        <f t="shared" si="65"/>
        <v>35</v>
      </c>
      <c r="Z41" s="64">
        <f t="shared" si="65"/>
        <v>84</v>
      </c>
      <c r="AA41" s="61"/>
      <c r="AB41" s="59"/>
      <c r="AC41" s="62">
        <f t="shared" si="22"/>
        <v>0</v>
      </c>
      <c r="AD41" s="62">
        <f t="shared" si="5"/>
        <v>0</v>
      </c>
      <c r="AE41" s="59"/>
      <c r="AF41" s="59"/>
      <c r="AG41" s="59"/>
      <c r="AH41" s="59"/>
      <c r="AI41" s="63">
        <f t="shared" si="23"/>
        <v>0</v>
      </c>
      <c r="AJ41" s="63">
        <f t="shared" si="24"/>
        <v>0</v>
      </c>
      <c r="AK41" s="59"/>
      <c r="AL41" s="59"/>
      <c r="AM41" s="65"/>
      <c r="AN41" s="61">
        <f>'[1]O 1'!F64</f>
        <v>8</v>
      </c>
      <c r="AO41" s="59">
        <f>'[1]O 1'!G64</f>
        <v>9</v>
      </c>
      <c r="AP41" s="62">
        <f t="shared" si="25"/>
        <v>15.875</v>
      </c>
      <c r="AQ41" s="62">
        <f t="shared" si="6"/>
        <v>14.111111111111111</v>
      </c>
      <c r="AR41" s="59">
        <f>'[1]O 1'!J64</f>
        <v>63</v>
      </c>
      <c r="AS41" s="59">
        <f>'[1]O 1'!K64</f>
        <v>64</v>
      </c>
      <c r="AT41" s="59">
        <f>'[1]O 1'!L64</f>
        <v>127</v>
      </c>
      <c r="AU41" s="59">
        <f>'[1]O 1'!I64</f>
        <v>9</v>
      </c>
      <c r="AV41" s="63">
        <f t="shared" si="26"/>
        <v>14.111111111111111</v>
      </c>
      <c r="AW41" s="63">
        <f t="shared" si="27"/>
        <v>25.4</v>
      </c>
      <c r="AX41" s="59">
        <f>'[1]O 1'!X64</f>
        <v>2</v>
      </c>
      <c r="AY41" s="59">
        <f>'[1]O 1'!Y64</f>
        <v>3</v>
      </c>
      <c r="AZ41" s="64">
        <f>'[1]O 1'!Z64</f>
        <v>5</v>
      </c>
      <c r="BA41" s="61">
        <f>[1]İ!E36</f>
        <v>9</v>
      </c>
      <c r="BB41" s="59">
        <f>[1]İ!F36</f>
        <v>32</v>
      </c>
      <c r="BC41" s="62">
        <f t="shared" si="28"/>
        <v>44.111111111111114</v>
      </c>
      <c r="BD41" s="62">
        <f t="shared" si="7"/>
        <v>12.40625</v>
      </c>
      <c r="BE41" s="59">
        <f>[1]İ!Q36</f>
        <v>211</v>
      </c>
      <c r="BF41" s="59">
        <f>[1]İ!R36</f>
        <v>186</v>
      </c>
      <c r="BG41" s="59">
        <f>[1]İ!S36</f>
        <v>397</v>
      </c>
      <c r="BH41" s="59">
        <f>[1]İ!P36</f>
        <v>36</v>
      </c>
      <c r="BI41" s="63">
        <f t="shared" si="29"/>
        <v>11.027777777777779</v>
      </c>
      <c r="BJ41" s="63">
        <f t="shared" si="30"/>
        <v>9.9250000000000007</v>
      </c>
      <c r="BK41" s="59">
        <f>[1]İ!AO36</f>
        <v>25</v>
      </c>
      <c r="BL41" s="59">
        <f>[1]İ!AP36</f>
        <v>15</v>
      </c>
      <c r="BM41" s="64">
        <f>[1]İ!AQ36</f>
        <v>40</v>
      </c>
      <c r="BN41" s="61">
        <f>[1]O!F39</f>
        <v>6</v>
      </c>
      <c r="BO41" s="59">
        <f>[1]O!G39</f>
        <v>37</v>
      </c>
      <c r="BP41" s="62">
        <f t="shared" si="31"/>
        <v>66.333333333333329</v>
      </c>
      <c r="BQ41" s="62">
        <f t="shared" si="8"/>
        <v>10.756756756756756</v>
      </c>
      <c r="BR41" s="59">
        <f>[1]O!O39</f>
        <v>208</v>
      </c>
      <c r="BS41" s="59">
        <f>[1]O!P39</f>
        <v>190</v>
      </c>
      <c r="BT41" s="59">
        <f>[1]O!Q39</f>
        <v>398</v>
      </c>
      <c r="BU41" s="59">
        <f>[1]O!N39</f>
        <v>25</v>
      </c>
      <c r="BV41" s="63">
        <f t="shared" si="32"/>
        <v>15.92</v>
      </c>
      <c r="BW41" s="63">
        <f t="shared" si="33"/>
        <v>9.045454545454545</v>
      </c>
      <c r="BX41" s="59">
        <f>[1]O!AP39</f>
        <v>24</v>
      </c>
      <c r="BY41" s="59">
        <f>[1]O!AQ39</f>
        <v>20</v>
      </c>
      <c r="BZ41" s="64">
        <f>[1]O!AR39</f>
        <v>44</v>
      </c>
      <c r="CA41" s="61">
        <f t="shared" si="66"/>
        <v>15</v>
      </c>
      <c r="CB41" s="59">
        <f t="shared" si="66"/>
        <v>69</v>
      </c>
      <c r="CC41" s="62">
        <f t="shared" si="34"/>
        <v>53</v>
      </c>
      <c r="CD41" s="62">
        <f t="shared" si="10"/>
        <v>11.521739130434783</v>
      </c>
      <c r="CE41" s="59">
        <f t="shared" si="35"/>
        <v>419</v>
      </c>
      <c r="CF41" s="59">
        <f t="shared" si="35"/>
        <v>376</v>
      </c>
      <c r="CG41" s="59">
        <f t="shared" si="35"/>
        <v>795</v>
      </c>
      <c r="CH41" s="59">
        <f t="shared" si="35"/>
        <v>61</v>
      </c>
      <c r="CI41" s="63">
        <f t="shared" si="36"/>
        <v>13.032786885245901</v>
      </c>
      <c r="CJ41" s="63">
        <f t="shared" si="37"/>
        <v>9.4642857142857135</v>
      </c>
      <c r="CK41" s="59">
        <f t="shared" si="67"/>
        <v>49</v>
      </c>
      <c r="CL41" s="59">
        <f t="shared" si="67"/>
        <v>35</v>
      </c>
      <c r="CM41" s="64">
        <f t="shared" si="63"/>
        <v>84</v>
      </c>
      <c r="CN41" s="61">
        <f>[1]L!F40</f>
        <v>0</v>
      </c>
      <c r="CO41" s="59">
        <f>[1]L!G40</f>
        <v>0</v>
      </c>
      <c r="CP41" s="62">
        <f t="shared" si="38"/>
        <v>0</v>
      </c>
      <c r="CQ41" s="62">
        <f t="shared" si="12"/>
        <v>0</v>
      </c>
      <c r="CR41" s="59">
        <f>[1]L!R40</f>
        <v>0</v>
      </c>
      <c r="CS41" s="59">
        <f>[1]L!S40</f>
        <v>0</v>
      </c>
      <c r="CT41" s="59">
        <f>[1]L!T40</f>
        <v>0</v>
      </c>
      <c r="CU41" s="59">
        <f>[1]L!Q40</f>
        <v>0</v>
      </c>
      <c r="CV41" s="63">
        <f t="shared" si="39"/>
        <v>0</v>
      </c>
      <c r="CW41" s="63">
        <f t="shared" si="40"/>
        <v>0</v>
      </c>
      <c r="CX41" s="59">
        <f>[1]L!AS40</f>
        <v>0</v>
      </c>
      <c r="CY41" s="59">
        <f>[1]L!AT40</f>
        <v>0</v>
      </c>
      <c r="CZ41" s="64">
        <f>[1]L!AU40</f>
        <v>0</v>
      </c>
      <c r="DA41" s="61">
        <f>[1]L1!AM40</f>
        <v>0</v>
      </c>
      <c r="DB41" s="59">
        <f>[1]L1!AN40</f>
        <v>0</v>
      </c>
      <c r="DC41" s="62">
        <f t="shared" si="41"/>
        <v>0</v>
      </c>
      <c r="DD41" s="62">
        <f t="shared" si="13"/>
        <v>0</v>
      </c>
      <c r="DE41" s="59">
        <f>[1]L1!AQ40</f>
        <v>0</v>
      </c>
      <c r="DF41" s="59">
        <f>[1]L1!AR40</f>
        <v>0</v>
      </c>
      <c r="DG41" s="59">
        <f>[1]L1!AS40</f>
        <v>0</v>
      </c>
      <c r="DH41" s="59">
        <f>[1]L1!AP40</f>
        <v>0</v>
      </c>
      <c r="DI41" s="63">
        <f t="shared" si="42"/>
        <v>0</v>
      </c>
      <c r="DJ41" s="63">
        <f t="shared" si="43"/>
        <v>0</v>
      </c>
      <c r="DK41" s="59">
        <f>[1]L1!AT40</f>
        <v>0</v>
      </c>
      <c r="DL41" s="59">
        <f>[1]L1!AU40</f>
        <v>0</v>
      </c>
      <c r="DM41" s="64">
        <f>[1]L1!AV40</f>
        <v>0</v>
      </c>
      <c r="DN41" s="61">
        <f t="shared" si="14"/>
        <v>0</v>
      </c>
      <c r="DO41" s="59">
        <f t="shared" si="14"/>
        <v>0</v>
      </c>
      <c r="DP41" s="62">
        <f t="shared" si="44"/>
        <v>0</v>
      </c>
      <c r="DQ41" s="62">
        <f t="shared" si="15"/>
        <v>0</v>
      </c>
      <c r="DR41" s="59">
        <f t="shared" si="16"/>
        <v>0</v>
      </c>
      <c r="DS41" s="59">
        <f t="shared" si="16"/>
        <v>0</v>
      </c>
      <c r="DT41" s="59">
        <f t="shared" si="16"/>
        <v>0</v>
      </c>
      <c r="DU41" s="59">
        <f t="shared" si="16"/>
        <v>0</v>
      </c>
      <c r="DV41" s="63">
        <f t="shared" si="45"/>
        <v>0</v>
      </c>
      <c r="DW41" s="63">
        <f t="shared" si="46"/>
        <v>0</v>
      </c>
      <c r="DX41" s="59">
        <f t="shared" si="17"/>
        <v>0</v>
      </c>
      <c r="DY41" s="59">
        <f t="shared" si="17"/>
        <v>0</v>
      </c>
      <c r="DZ41" s="64">
        <f t="shared" si="17"/>
        <v>0</v>
      </c>
      <c r="EA41" s="1"/>
    </row>
    <row r="42" spans="1:137" ht="13.5" customHeight="1" thickBot="1" x14ac:dyDescent="0.3">
      <c r="A42" s="1"/>
      <c r="B42" s="67" t="s">
        <v>44</v>
      </c>
      <c r="C42" s="68" t="s">
        <v>17</v>
      </c>
      <c r="D42" s="69">
        <f t="shared" si="0"/>
        <v>24</v>
      </c>
      <c r="E42" s="69"/>
      <c r="F42" s="69">
        <f t="shared" si="1"/>
        <v>174</v>
      </c>
      <c r="G42" s="69"/>
      <c r="H42" s="69"/>
      <c r="I42" s="69"/>
      <c r="J42" s="69">
        <f>J40</f>
        <v>2</v>
      </c>
      <c r="K42" s="69">
        <f>K40</f>
        <v>3</v>
      </c>
      <c r="L42" s="69">
        <f>L40</f>
        <v>5</v>
      </c>
      <c r="M42" s="70"/>
      <c r="N42" s="71">
        <f>N40+N41</f>
        <v>22</v>
      </c>
      <c r="O42" s="69">
        <f t="shared" si="64"/>
        <v>124</v>
      </c>
      <c r="P42" s="72">
        <f t="shared" si="18"/>
        <v>85.045454545454547</v>
      </c>
      <c r="Q42" s="72">
        <f t="shared" si="19"/>
        <v>15.088709677419354</v>
      </c>
      <c r="R42" s="69">
        <f t="shared" si="3"/>
        <v>985</v>
      </c>
      <c r="S42" s="69">
        <f t="shared" si="3"/>
        <v>886</v>
      </c>
      <c r="T42" s="69">
        <f t="shared" si="3"/>
        <v>1871</v>
      </c>
      <c r="U42" s="69">
        <f t="shared" si="3"/>
        <v>127</v>
      </c>
      <c r="V42" s="73">
        <f t="shared" si="20"/>
        <v>14.73228346456693</v>
      </c>
      <c r="W42" s="73">
        <f t="shared" si="21"/>
        <v>11.071005917159763</v>
      </c>
      <c r="X42" s="69">
        <f t="shared" si="65"/>
        <v>94</v>
      </c>
      <c r="Y42" s="69">
        <f t="shared" si="65"/>
        <v>75</v>
      </c>
      <c r="Z42" s="74">
        <f t="shared" si="65"/>
        <v>169</v>
      </c>
      <c r="AA42" s="71">
        <f>SUM(AA40:AA41)</f>
        <v>1</v>
      </c>
      <c r="AB42" s="69">
        <f>SUM(AB40:AB41)</f>
        <v>3</v>
      </c>
      <c r="AC42" s="72">
        <f t="shared" si="22"/>
        <v>54</v>
      </c>
      <c r="AD42" s="72">
        <f t="shared" si="5"/>
        <v>18</v>
      </c>
      <c r="AE42" s="69">
        <f>SUM(AE40:AE41)</f>
        <v>28</v>
      </c>
      <c r="AF42" s="69">
        <f>SUM(AF40:AF41)</f>
        <v>26</v>
      </c>
      <c r="AG42" s="69">
        <f>SUM(AG40:AG41)</f>
        <v>54</v>
      </c>
      <c r="AH42" s="69">
        <f>SUM(AH40:AH41)</f>
        <v>3</v>
      </c>
      <c r="AI42" s="73">
        <f t="shared" si="23"/>
        <v>18</v>
      </c>
      <c r="AJ42" s="73">
        <f t="shared" si="24"/>
        <v>13.5</v>
      </c>
      <c r="AK42" s="69">
        <f>SUM(AK40:AK41)</f>
        <v>0</v>
      </c>
      <c r="AL42" s="69">
        <f>SUM(AL40:AL41)</f>
        <v>4</v>
      </c>
      <c r="AM42" s="75">
        <f>SUM(AM40:AM41)</f>
        <v>4</v>
      </c>
      <c r="AN42" s="71">
        <f>SUM(AN40:AN41)</f>
        <v>10</v>
      </c>
      <c r="AO42" s="69">
        <f>SUM(AO40:AO41)</f>
        <v>13</v>
      </c>
      <c r="AP42" s="72">
        <f t="shared" si="25"/>
        <v>19.3</v>
      </c>
      <c r="AQ42" s="72">
        <f t="shared" si="6"/>
        <v>14.846153846153847</v>
      </c>
      <c r="AR42" s="69">
        <f>SUM(AR40:AR41)</f>
        <v>94</v>
      </c>
      <c r="AS42" s="69">
        <f>SUM(AS40:AS41)</f>
        <v>99</v>
      </c>
      <c r="AT42" s="69">
        <f>SUM(AT40:AT41)</f>
        <v>193</v>
      </c>
      <c r="AU42" s="69">
        <f>SUM(AU40:AU41)</f>
        <v>13</v>
      </c>
      <c r="AV42" s="73">
        <f t="shared" si="26"/>
        <v>14.846153846153847</v>
      </c>
      <c r="AW42" s="73">
        <f t="shared" si="27"/>
        <v>19.3</v>
      </c>
      <c r="AX42" s="69">
        <f>SUM(AX40:AX41)</f>
        <v>2</v>
      </c>
      <c r="AY42" s="69">
        <f>SUM(AY40:AY41)</f>
        <v>8</v>
      </c>
      <c r="AZ42" s="74">
        <f>SUM(AZ40:AZ41)</f>
        <v>10</v>
      </c>
      <c r="BA42" s="71">
        <f>[1]İ!E37</f>
        <v>11</v>
      </c>
      <c r="BB42" s="69">
        <f>[1]İ!F37</f>
        <v>46</v>
      </c>
      <c r="BC42" s="72">
        <f t="shared" si="28"/>
        <v>56.636363636363633</v>
      </c>
      <c r="BD42" s="72">
        <f t="shared" si="7"/>
        <v>13.543478260869565</v>
      </c>
      <c r="BE42" s="69">
        <f>[1]İ!Q37</f>
        <v>338</v>
      </c>
      <c r="BF42" s="69">
        <f>[1]İ!R37</f>
        <v>285</v>
      </c>
      <c r="BG42" s="69">
        <f>[1]İ!S37</f>
        <v>623</v>
      </c>
      <c r="BH42" s="69">
        <f>[1]İ!P37</f>
        <v>50</v>
      </c>
      <c r="BI42" s="73">
        <f t="shared" si="29"/>
        <v>12.46</v>
      </c>
      <c r="BJ42" s="73">
        <f t="shared" si="30"/>
        <v>10.929824561403509</v>
      </c>
      <c r="BK42" s="69">
        <f>[1]İ!AO37</f>
        <v>37</v>
      </c>
      <c r="BL42" s="69">
        <f>[1]İ!AP37</f>
        <v>20</v>
      </c>
      <c r="BM42" s="74">
        <f>[1]İ!AQ37</f>
        <v>57</v>
      </c>
      <c r="BN42" s="71">
        <f>[1]O!F40</f>
        <v>8</v>
      </c>
      <c r="BO42" s="69">
        <f>[1]O!G40</f>
        <v>51</v>
      </c>
      <c r="BP42" s="72">
        <f t="shared" si="31"/>
        <v>88.875</v>
      </c>
      <c r="BQ42" s="72">
        <f t="shared" si="8"/>
        <v>13.941176470588236</v>
      </c>
      <c r="BR42" s="69">
        <f>[1]O!O40</f>
        <v>362</v>
      </c>
      <c r="BS42" s="69">
        <f>[1]O!P40</f>
        <v>349</v>
      </c>
      <c r="BT42" s="69">
        <f>[1]O!Q40</f>
        <v>711</v>
      </c>
      <c r="BU42" s="69">
        <f>[1]O!N40</f>
        <v>43</v>
      </c>
      <c r="BV42" s="73">
        <f t="shared" si="32"/>
        <v>16.534883720930232</v>
      </c>
      <c r="BW42" s="73">
        <f t="shared" si="33"/>
        <v>10.938461538461539</v>
      </c>
      <c r="BX42" s="69">
        <f>[1]O!AP40</f>
        <v>33</v>
      </c>
      <c r="BY42" s="69">
        <f>[1]O!AQ40</f>
        <v>32</v>
      </c>
      <c r="BZ42" s="74">
        <f>[1]O!AR40</f>
        <v>65</v>
      </c>
      <c r="CA42" s="71">
        <f t="shared" si="66"/>
        <v>19</v>
      </c>
      <c r="CB42" s="69">
        <f t="shared" si="66"/>
        <v>97</v>
      </c>
      <c r="CC42" s="72">
        <f t="shared" si="34"/>
        <v>70.21052631578948</v>
      </c>
      <c r="CD42" s="72">
        <f t="shared" si="10"/>
        <v>13.75257731958763</v>
      </c>
      <c r="CE42" s="69">
        <f t="shared" si="35"/>
        <v>700</v>
      </c>
      <c r="CF42" s="69">
        <f t="shared" si="35"/>
        <v>634</v>
      </c>
      <c r="CG42" s="69">
        <f t="shared" si="35"/>
        <v>1334</v>
      </c>
      <c r="CH42" s="69">
        <f t="shared" si="35"/>
        <v>93</v>
      </c>
      <c r="CI42" s="73">
        <f t="shared" si="36"/>
        <v>14.344086021505376</v>
      </c>
      <c r="CJ42" s="73">
        <f t="shared" si="37"/>
        <v>10.934426229508198</v>
      </c>
      <c r="CK42" s="69">
        <f t="shared" si="67"/>
        <v>70</v>
      </c>
      <c r="CL42" s="69">
        <f t="shared" si="67"/>
        <v>52</v>
      </c>
      <c r="CM42" s="74">
        <f t="shared" si="63"/>
        <v>122</v>
      </c>
      <c r="CN42" s="71">
        <f>[1]L!F41</f>
        <v>2</v>
      </c>
      <c r="CO42" s="69">
        <f>[1]L!G41</f>
        <v>24</v>
      </c>
      <c r="CP42" s="72">
        <f t="shared" si="38"/>
        <v>172</v>
      </c>
      <c r="CQ42" s="72">
        <f t="shared" si="12"/>
        <v>14.333333333333334</v>
      </c>
      <c r="CR42" s="69">
        <f>[1]L!R41</f>
        <v>191</v>
      </c>
      <c r="CS42" s="69">
        <f>[1]L!S41</f>
        <v>153</v>
      </c>
      <c r="CT42" s="69">
        <f>[1]L!T41</f>
        <v>344</v>
      </c>
      <c r="CU42" s="69">
        <f>[1]L!Q41</f>
        <v>21</v>
      </c>
      <c r="CV42" s="73">
        <f t="shared" si="39"/>
        <v>16.38095238095238</v>
      </c>
      <c r="CW42" s="73">
        <f t="shared" si="40"/>
        <v>8</v>
      </c>
      <c r="CX42" s="69">
        <f>[1]L!AS41</f>
        <v>24</v>
      </c>
      <c r="CY42" s="69">
        <f>[1]L!AT41</f>
        <v>19</v>
      </c>
      <c r="CZ42" s="74">
        <f>[1]L!AU41</f>
        <v>43</v>
      </c>
      <c r="DA42" s="71">
        <f>SUM(DA40:DA41)</f>
        <v>0</v>
      </c>
      <c r="DB42" s="69">
        <f>SUM(DB40:DB41)</f>
        <v>0</v>
      </c>
      <c r="DC42" s="72">
        <f t="shared" si="41"/>
        <v>0</v>
      </c>
      <c r="DD42" s="72">
        <f t="shared" si="13"/>
        <v>0</v>
      </c>
      <c r="DE42" s="69">
        <f>SUM(DE40:DE41)</f>
        <v>0</v>
      </c>
      <c r="DF42" s="69">
        <f>SUM(DF40:DF41)</f>
        <v>0</v>
      </c>
      <c r="DG42" s="69">
        <f>SUM(DG40:DG41)</f>
        <v>0</v>
      </c>
      <c r="DH42" s="69">
        <f>SUM(DH40:DH41)</f>
        <v>0</v>
      </c>
      <c r="DI42" s="73">
        <f t="shared" si="42"/>
        <v>0</v>
      </c>
      <c r="DJ42" s="73">
        <f t="shared" si="43"/>
        <v>0</v>
      </c>
      <c r="DK42" s="69">
        <f>SUM(DK40:DK41)</f>
        <v>0</v>
      </c>
      <c r="DL42" s="69">
        <f>SUM(DL40:DL41)</f>
        <v>0</v>
      </c>
      <c r="DM42" s="74">
        <f>SUM(DM40:DM41)</f>
        <v>0</v>
      </c>
      <c r="DN42" s="71">
        <f t="shared" si="14"/>
        <v>2</v>
      </c>
      <c r="DO42" s="69">
        <f t="shared" si="14"/>
        <v>24</v>
      </c>
      <c r="DP42" s="72">
        <f t="shared" si="44"/>
        <v>172</v>
      </c>
      <c r="DQ42" s="72">
        <f t="shared" si="15"/>
        <v>14.333333333333334</v>
      </c>
      <c r="DR42" s="69">
        <f t="shared" si="16"/>
        <v>191</v>
      </c>
      <c r="DS42" s="69">
        <f t="shared" si="16"/>
        <v>153</v>
      </c>
      <c r="DT42" s="69">
        <f t="shared" si="16"/>
        <v>344</v>
      </c>
      <c r="DU42" s="69">
        <f t="shared" si="16"/>
        <v>21</v>
      </c>
      <c r="DV42" s="73">
        <f t="shared" si="45"/>
        <v>16.38095238095238</v>
      </c>
      <c r="DW42" s="73">
        <f t="shared" si="46"/>
        <v>8</v>
      </c>
      <c r="DX42" s="69">
        <f t="shared" si="17"/>
        <v>24</v>
      </c>
      <c r="DY42" s="69">
        <f t="shared" si="17"/>
        <v>19</v>
      </c>
      <c r="DZ42" s="74">
        <f t="shared" si="17"/>
        <v>43</v>
      </c>
      <c r="EA42" s="76"/>
    </row>
    <row r="43" spans="1:137" ht="13.5" customHeight="1" x14ac:dyDescent="0.25">
      <c r="A43" s="1"/>
      <c r="B43" s="48" t="s">
        <v>45</v>
      </c>
      <c r="C43" s="77" t="s">
        <v>17</v>
      </c>
      <c r="D43" s="50">
        <f t="shared" si="0"/>
        <v>42</v>
      </c>
      <c r="E43" s="50"/>
      <c r="F43" s="50">
        <f t="shared" si="1"/>
        <v>590</v>
      </c>
      <c r="G43" s="50"/>
      <c r="H43" s="50"/>
      <c r="I43" s="50"/>
      <c r="J43" s="50"/>
      <c r="K43" s="50"/>
      <c r="L43" s="50"/>
      <c r="M43" s="10"/>
      <c r="N43" s="51">
        <f>N9+N15+N29</f>
        <v>42</v>
      </c>
      <c r="O43" s="52">
        <f>O9+O15+O29</f>
        <v>403</v>
      </c>
      <c r="P43" s="53">
        <f t="shared" si="18"/>
        <v>109.61904761904762</v>
      </c>
      <c r="Q43" s="53">
        <f t="shared" si="19"/>
        <v>11.424317617866006</v>
      </c>
      <c r="R43" s="50">
        <f>R9+R15+R29</f>
        <v>2792</v>
      </c>
      <c r="S43" s="50">
        <f>S9+S15+S29</f>
        <v>1812</v>
      </c>
      <c r="T43" s="50">
        <f>T9+T15+T29</f>
        <v>4604</v>
      </c>
      <c r="U43" s="50">
        <f>U9+U15+U29</f>
        <v>258</v>
      </c>
      <c r="V43" s="54">
        <f t="shared" si="20"/>
        <v>17.844961240310077</v>
      </c>
      <c r="W43" s="54">
        <f t="shared" si="21"/>
        <v>7.8033898305084746</v>
      </c>
      <c r="X43" s="50">
        <f>X9+X15+X29</f>
        <v>326</v>
      </c>
      <c r="Y43" s="50">
        <f>Y9+Y15+Y29</f>
        <v>264</v>
      </c>
      <c r="Z43" s="55">
        <f>Z9+Z15+Z29</f>
        <v>590</v>
      </c>
      <c r="AA43" s="51">
        <f>AA9+AA15+AA29</f>
        <v>7</v>
      </c>
      <c r="AB43" s="52">
        <f>AB9+AB15+AB29</f>
        <v>53</v>
      </c>
      <c r="AC43" s="53">
        <f t="shared" si="22"/>
        <v>50</v>
      </c>
      <c r="AD43" s="53">
        <f t="shared" si="5"/>
        <v>6.6037735849056602</v>
      </c>
      <c r="AE43" s="50">
        <f>AE9+AE15+AE29</f>
        <v>183</v>
      </c>
      <c r="AF43" s="50">
        <f>AF9+AF15+AF29</f>
        <v>167</v>
      </c>
      <c r="AG43" s="50">
        <f>AG9+AG15+AG29</f>
        <v>350</v>
      </c>
      <c r="AH43" s="50">
        <f>AH9+AH15+AH29</f>
        <v>17</v>
      </c>
      <c r="AI43" s="54">
        <f t="shared" si="23"/>
        <v>20.588235294117649</v>
      </c>
      <c r="AJ43" s="54">
        <f t="shared" si="24"/>
        <v>11.666666666666666</v>
      </c>
      <c r="AK43" s="50">
        <f>AK9+AK15+AK29</f>
        <v>1</v>
      </c>
      <c r="AL43" s="50">
        <f>AL9+AL15+AL29</f>
        <v>29</v>
      </c>
      <c r="AM43" s="56">
        <f>AM9+AM15+AM29</f>
        <v>30</v>
      </c>
      <c r="AN43" s="51">
        <f>AN9+AN15+AN29</f>
        <v>10</v>
      </c>
      <c r="AO43" s="52">
        <f>AO9+AO15+AO29</f>
        <v>59</v>
      </c>
      <c r="AP43" s="53">
        <f t="shared" si="25"/>
        <v>45.2</v>
      </c>
      <c r="AQ43" s="53">
        <f t="shared" si="6"/>
        <v>7.6610169491525424</v>
      </c>
      <c r="AR43" s="50">
        <f>AR9+AR15+AR29</f>
        <v>228</v>
      </c>
      <c r="AS43" s="50">
        <f>AS9+AS15+AS29</f>
        <v>224</v>
      </c>
      <c r="AT43" s="50">
        <f>AT9+AT15+AT29</f>
        <v>452</v>
      </c>
      <c r="AU43" s="50">
        <f>AU9+AU15+AU29</f>
        <v>24</v>
      </c>
      <c r="AV43" s="54">
        <f t="shared" si="26"/>
        <v>18.833333333333332</v>
      </c>
      <c r="AW43" s="54">
        <f t="shared" si="27"/>
        <v>12.914285714285715</v>
      </c>
      <c r="AX43" s="50">
        <f>AX9+AX15+AX29</f>
        <v>2</v>
      </c>
      <c r="AY43" s="50">
        <f>AY9+AY15+AY29</f>
        <v>33</v>
      </c>
      <c r="AZ43" s="55">
        <f>AZ9+AZ15+AZ29</f>
        <v>35</v>
      </c>
      <c r="BA43" s="51">
        <f>BA9+BA15+BA29</f>
        <v>6</v>
      </c>
      <c r="BB43" s="50">
        <f>BB9+BB15+BB29</f>
        <v>49</v>
      </c>
      <c r="BC43" s="53">
        <f t="shared" si="28"/>
        <v>99.5</v>
      </c>
      <c r="BD43" s="53">
        <f t="shared" si="7"/>
        <v>12.183673469387756</v>
      </c>
      <c r="BE43" s="50">
        <f>BE9+BE15+BE29</f>
        <v>323</v>
      </c>
      <c r="BF43" s="50">
        <f>BF9+BF15+BF29</f>
        <v>274</v>
      </c>
      <c r="BG43" s="50">
        <f>BG9+BG15+BG29</f>
        <v>597</v>
      </c>
      <c r="BH43" s="50">
        <f>BH9+BH15+BH29</f>
        <v>36</v>
      </c>
      <c r="BI43" s="54">
        <f t="shared" si="29"/>
        <v>16.583333333333332</v>
      </c>
      <c r="BJ43" s="54">
        <f t="shared" si="30"/>
        <v>11.48076923076923</v>
      </c>
      <c r="BK43" s="50">
        <f>BK9+BK15+BK29</f>
        <v>20</v>
      </c>
      <c r="BL43" s="50">
        <f>BL9+BL15+BL29</f>
        <v>32</v>
      </c>
      <c r="BM43" s="55">
        <f>BM9+BM15+BM29</f>
        <v>52</v>
      </c>
      <c r="BN43" s="51">
        <f>BN9+BN15+BN29</f>
        <v>9</v>
      </c>
      <c r="BO43" s="50">
        <f>BO9+BO15+BO29</f>
        <v>71</v>
      </c>
      <c r="BP43" s="53">
        <f t="shared" si="31"/>
        <v>101.77777777777777</v>
      </c>
      <c r="BQ43" s="53">
        <f t="shared" si="8"/>
        <v>12.901408450704226</v>
      </c>
      <c r="BR43" s="50">
        <f>BR9+BR15+BR29</f>
        <v>520</v>
      </c>
      <c r="BS43" s="50">
        <f>BS9+BS15+BS29</f>
        <v>396</v>
      </c>
      <c r="BT43" s="50">
        <f>BT9+BT15+BT29</f>
        <v>916</v>
      </c>
      <c r="BU43" s="50">
        <f>BU9+BU15+BU29</f>
        <v>57</v>
      </c>
      <c r="BV43" s="54">
        <f t="shared" si="32"/>
        <v>16.07017543859649</v>
      </c>
      <c r="BW43" s="54">
        <f t="shared" si="33"/>
        <v>6.0263157894736841</v>
      </c>
      <c r="BX43" s="50">
        <f>BX9+BX15+BX29</f>
        <v>80</v>
      </c>
      <c r="BY43" s="50">
        <f>BY9+BY15+BY29</f>
        <v>72</v>
      </c>
      <c r="BZ43" s="55">
        <f>BZ9+BZ15+BZ29</f>
        <v>152</v>
      </c>
      <c r="CA43" s="51">
        <f>CA9+CA15+CA29</f>
        <v>15</v>
      </c>
      <c r="CB43" s="50">
        <f>CB9+CB15+CB29</f>
        <v>120</v>
      </c>
      <c r="CC43" s="53">
        <f t="shared" si="34"/>
        <v>100.86666666666666</v>
      </c>
      <c r="CD43" s="53">
        <f t="shared" si="10"/>
        <v>12.608333333333333</v>
      </c>
      <c r="CE43" s="50">
        <f>CE9+CE15+CE29</f>
        <v>843</v>
      </c>
      <c r="CF43" s="50">
        <f>CF9+CF15+CF29</f>
        <v>670</v>
      </c>
      <c r="CG43" s="50">
        <f>CG9+CG15+CG29</f>
        <v>1513</v>
      </c>
      <c r="CH43" s="50">
        <f>CH9+CH15+CH29</f>
        <v>93</v>
      </c>
      <c r="CI43" s="54">
        <f t="shared" si="36"/>
        <v>16.268817204301076</v>
      </c>
      <c r="CJ43" s="54">
        <f t="shared" si="37"/>
        <v>7.416666666666667</v>
      </c>
      <c r="CK43" s="50">
        <f>CK9+CK15+CK29</f>
        <v>100</v>
      </c>
      <c r="CL43" s="50">
        <f>CL9+CL15+CL29</f>
        <v>104</v>
      </c>
      <c r="CM43" s="55">
        <f>CM9+CM15+CM29</f>
        <v>204</v>
      </c>
      <c r="CN43" s="51">
        <f>CN9+CN15+CN29</f>
        <v>20</v>
      </c>
      <c r="CO43" s="50">
        <f>CO9+CO15+CO29</f>
        <v>230</v>
      </c>
      <c r="CP43" s="53">
        <f t="shared" si="38"/>
        <v>131.94999999999999</v>
      </c>
      <c r="CQ43" s="53">
        <f t="shared" si="12"/>
        <v>11.473913043478261</v>
      </c>
      <c r="CR43" s="50">
        <f>CR9+CR15+CR29</f>
        <v>1721</v>
      </c>
      <c r="CS43" s="50">
        <f>CS9+CS15+CS29</f>
        <v>918</v>
      </c>
      <c r="CT43" s="50">
        <f>CT9+CT15+CT29</f>
        <v>2639</v>
      </c>
      <c r="CU43" s="50">
        <f>CU9+CU15+CU29</f>
        <v>141</v>
      </c>
      <c r="CV43" s="54">
        <f t="shared" si="39"/>
        <v>18.716312056737589</v>
      </c>
      <c r="CW43" s="54">
        <f t="shared" si="40"/>
        <v>7.4129213483146064</v>
      </c>
      <c r="CX43" s="50">
        <f>CX9+CX15+CX29</f>
        <v>225</v>
      </c>
      <c r="CY43" s="50">
        <f>CY9+CY15+CY29</f>
        <v>131</v>
      </c>
      <c r="CZ43" s="55">
        <f>CZ9+CZ15+CZ29</f>
        <v>356</v>
      </c>
      <c r="DA43" s="51">
        <f>DA9+DA15+DA29</f>
        <v>17</v>
      </c>
      <c r="DB43" s="50">
        <f>DB9+DB15+DB29</f>
        <v>185</v>
      </c>
      <c r="DC43" s="53">
        <f t="shared" si="41"/>
        <v>115.70588235294117</v>
      </c>
      <c r="DD43" s="53">
        <f t="shared" si="13"/>
        <v>10.632432432432433</v>
      </c>
      <c r="DE43" s="50">
        <f>DE9+DE15+DE29</f>
        <v>1188</v>
      </c>
      <c r="DF43" s="50">
        <f>DF9+DF15+DF29</f>
        <v>779</v>
      </c>
      <c r="DG43" s="50">
        <f>DG9+DG15+DG29</f>
        <v>1967</v>
      </c>
      <c r="DH43" s="50">
        <f>DH9+DH15+DH29</f>
        <v>118</v>
      </c>
      <c r="DI43" s="54">
        <f t="shared" si="42"/>
        <v>16.66949152542373</v>
      </c>
      <c r="DJ43" s="54">
        <f t="shared" si="43"/>
        <v>6.3656957928802589</v>
      </c>
      <c r="DK43" s="50">
        <f>DK9+DK15+DK29</f>
        <v>202</v>
      </c>
      <c r="DL43" s="50">
        <f>DL9+DL15+DL29</f>
        <v>107</v>
      </c>
      <c r="DM43" s="55">
        <f>SUM(DK43:DL43)</f>
        <v>309</v>
      </c>
      <c r="DN43" s="51">
        <f t="shared" si="14"/>
        <v>3</v>
      </c>
      <c r="DO43" s="50">
        <f t="shared" si="14"/>
        <v>45</v>
      </c>
      <c r="DP43" s="53">
        <f t="shared" si="44"/>
        <v>224</v>
      </c>
      <c r="DQ43" s="53">
        <f t="shared" si="15"/>
        <v>14.933333333333334</v>
      </c>
      <c r="DR43" s="50">
        <f t="shared" si="16"/>
        <v>533</v>
      </c>
      <c r="DS43" s="50">
        <f t="shared" si="16"/>
        <v>139</v>
      </c>
      <c r="DT43" s="50">
        <f t="shared" si="16"/>
        <v>672</v>
      </c>
      <c r="DU43" s="50">
        <f t="shared" si="16"/>
        <v>23</v>
      </c>
      <c r="DV43" s="54">
        <f t="shared" si="45"/>
        <v>29.217391304347824</v>
      </c>
      <c r="DW43" s="54">
        <f t="shared" si="46"/>
        <v>14.297872340425531</v>
      </c>
      <c r="DX43" s="50">
        <f t="shared" si="17"/>
        <v>23</v>
      </c>
      <c r="DY43" s="50">
        <f t="shared" si="17"/>
        <v>24</v>
      </c>
      <c r="DZ43" s="55">
        <f t="shared" si="17"/>
        <v>47</v>
      </c>
      <c r="EA43" s="76"/>
      <c r="ED43" s="92"/>
    </row>
    <row r="44" spans="1:137" ht="13.5" customHeight="1" x14ac:dyDescent="0.25">
      <c r="A44" s="1"/>
      <c r="B44" s="95" t="s">
        <v>46</v>
      </c>
      <c r="C44" s="94" t="s">
        <v>47</v>
      </c>
      <c r="D44" s="59">
        <f t="shared" si="0"/>
        <v>332</v>
      </c>
      <c r="E44" s="59"/>
      <c r="F44" s="59">
        <f t="shared" si="1"/>
        <v>7768</v>
      </c>
      <c r="G44" s="59"/>
      <c r="H44" s="59"/>
      <c r="I44" s="59"/>
      <c r="J44" s="59">
        <f>J10+J16+J20+J23+J26+J30+J34+J37+J40</f>
        <v>29</v>
      </c>
      <c r="K44" s="59">
        <f>K10+K16+K20+K23+K26+K30+K34+K37+K40</f>
        <v>77</v>
      </c>
      <c r="L44" s="59">
        <f>L10+L16+L20+L23+L26+L30+L34+L37+L40</f>
        <v>302</v>
      </c>
      <c r="M44" s="22"/>
      <c r="N44" s="61">
        <f>N10+N16+N20+N23+N26+N30+N34+N37+N40</f>
        <v>303</v>
      </c>
      <c r="O44" s="59">
        <f>O10+O16+O20+O23+O26+O30+O34+O37+O40</f>
        <v>4352</v>
      </c>
      <c r="P44" s="62">
        <f t="shared" si="18"/>
        <v>384.78877887788781</v>
      </c>
      <c r="Q44" s="62">
        <f t="shared" si="19"/>
        <v>26.790211397058822</v>
      </c>
      <c r="R44" s="59">
        <f>R10+R16+R20+R23+R26+R30+R34+R37+R40</f>
        <v>59157</v>
      </c>
      <c r="S44" s="59">
        <f>S10+S16+S20+S23+S26+S30+S34+S37+S40</f>
        <v>57434</v>
      </c>
      <c r="T44" s="59">
        <f>T10+T16+T20+T23+T26+T30+T34+T37+T40</f>
        <v>116591</v>
      </c>
      <c r="U44" s="59">
        <f>U10+U16+U20+U23+U26+U30+U34+U37+U40</f>
        <v>4774</v>
      </c>
      <c r="V44" s="63">
        <f t="shared" si="20"/>
        <v>24.422077922077921</v>
      </c>
      <c r="W44" s="63">
        <f t="shared" si="21"/>
        <v>15.616260380391106</v>
      </c>
      <c r="X44" s="59">
        <f>X10+X16+X20+X23+X26+X30+X34+X37+X40</f>
        <v>4505</v>
      </c>
      <c r="Y44" s="59">
        <f>Y10+Y16+Y20+Y23+Y26+Y30+Y34+Y37+Y40</f>
        <v>2961</v>
      </c>
      <c r="Z44" s="64">
        <f>Z10+Z16+Z20+Z23+Z26+Z30+Z34+Z37+Z40</f>
        <v>7466</v>
      </c>
      <c r="AA44" s="61">
        <f>AA10+AA16+AA20+AA23+AA26+AA30+AA34+AA37+AA40</f>
        <v>44</v>
      </c>
      <c r="AB44" s="59">
        <f>AB10+AB16+AB20+AB23+AB26+AB30+AB34+AB37+AB40</f>
        <v>164</v>
      </c>
      <c r="AC44" s="62">
        <f t="shared" si="22"/>
        <v>127.09090909090909</v>
      </c>
      <c r="AD44" s="62">
        <f t="shared" si="5"/>
        <v>34.097560975609753</v>
      </c>
      <c r="AE44" s="59">
        <f>AE10+AE16+AE20+AE23+AE26+AE30+AE34+AE37+AE40</f>
        <v>2932</v>
      </c>
      <c r="AF44" s="59">
        <f>AF10+AF16+AF20+AF23+AF26+AF30+AF34+AF37+AF40</f>
        <v>2660</v>
      </c>
      <c r="AG44" s="59">
        <f>AG10+AG16+AG20+AG23+AG26+AG30+AG34+AG37+AG40</f>
        <v>5592</v>
      </c>
      <c r="AH44" s="59">
        <f>AH10+AH16+AH20+AH23+AH26+AH30+AH34+AH37+AH40</f>
        <v>267</v>
      </c>
      <c r="AI44" s="63">
        <f t="shared" si="23"/>
        <v>20.943820224719101</v>
      </c>
      <c r="AJ44" s="63">
        <f t="shared" si="24"/>
        <v>16.54437869822485</v>
      </c>
      <c r="AK44" s="59">
        <f>AK10+AK16+AK20+AK23+AK26+AK30+AK34+AK37+AK40</f>
        <v>68</v>
      </c>
      <c r="AL44" s="59">
        <f>AL10+AL16+AL20+AL23+AL26+AL30+AL34+AL37+AL40</f>
        <v>270</v>
      </c>
      <c r="AM44" s="65">
        <f>AM10+AM16+AM20+AM23+AM26+AM30+AM34+AM37+AM40</f>
        <v>338</v>
      </c>
      <c r="AN44" s="61">
        <f>AN10+AN16+AN20+AN23+AN26+AN30+AN34+AN37+AN40</f>
        <v>143</v>
      </c>
      <c r="AO44" s="59">
        <f>AO10+AO16+AO20+AO23+AO26+AO30+AO34+AO37+AO40</f>
        <v>371</v>
      </c>
      <c r="AP44" s="62">
        <f t="shared" si="25"/>
        <v>70.993006993006986</v>
      </c>
      <c r="AQ44" s="62">
        <f t="shared" si="6"/>
        <v>27.363881401617249</v>
      </c>
      <c r="AR44" s="59">
        <f>AR10+AR16+AR20+AR23+AR26+AR30+AR34+AR37+AR40</f>
        <v>5275</v>
      </c>
      <c r="AS44" s="59">
        <f>AS10+AS16+AS20+AS23+AS26+AS30+AS34+AS37+AS40</f>
        <v>4877</v>
      </c>
      <c r="AT44" s="59">
        <f>AT10+AT16+AT20+AT23+AT26+AT30+AT34+AT37+AT40</f>
        <v>10152</v>
      </c>
      <c r="AU44" s="59">
        <f>AU10+AU16+AU20+AU23+AU26+AU30+AU34+AU37+AU40</f>
        <v>509</v>
      </c>
      <c r="AV44" s="63">
        <f t="shared" si="26"/>
        <v>19.944990176817289</v>
      </c>
      <c r="AW44" s="63">
        <f t="shared" si="27"/>
        <v>17.235993208828521</v>
      </c>
      <c r="AX44" s="59">
        <f>AX10+AX16+AX20+AX23+AX26+AX30+AX34+AX37+AX40</f>
        <v>77</v>
      </c>
      <c r="AY44" s="59">
        <f>AY10+AY16+AY20+AY23+AY26+AY30+AY34+AY37+AY40</f>
        <v>512</v>
      </c>
      <c r="AZ44" s="64">
        <f>AZ10+AZ16+AZ20+AZ23+AZ26+AZ30+AZ34+AZ37+AZ40</f>
        <v>589</v>
      </c>
      <c r="BA44" s="61">
        <f>BA10+BA16+BA20+BA23+BA26+BA30+BA34+BA37+BA40</f>
        <v>86</v>
      </c>
      <c r="BB44" s="59">
        <f>BB10+BB16+BB20+BB23+BB26+BB30+BB34+BB37+BB40</f>
        <v>1365</v>
      </c>
      <c r="BC44" s="62">
        <f t="shared" si="28"/>
        <v>425.05813953488371</v>
      </c>
      <c r="BD44" s="62">
        <f t="shared" si="7"/>
        <v>26.780219780219781</v>
      </c>
      <c r="BE44" s="59">
        <f>BE10+BE16+BE20+BE23+BE26+BE30+BE34+BE37+BE40</f>
        <v>18911</v>
      </c>
      <c r="BF44" s="59">
        <f>BF10+BF16+BF20+BF23+BF26+BF30+BF34+BF37+BF40</f>
        <v>17644</v>
      </c>
      <c r="BG44" s="59">
        <f>BG10+BG16+BG20+BG23+BG26+BG30+BG34+BG37+BG40</f>
        <v>36555</v>
      </c>
      <c r="BH44" s="59">
        <f>BH10+BH16+BH20+BH23+BH26+BH30+BH34+BH37+BH40</f>
        <v>1421</v>
      </c>
      <c r="BI44" s="63">
        <f t="shared" si="29"/>
        <v>25.724841660802252</v>
      </c>
      <c r="BJ44" s="63">
        <f t="shared" si="30"/>
        <v>19.953602620087338</v>
      </c>
      <c r="BK44" s="59">
        <f>BK10+BK16+BK20+BK23+BK26+BK30+BK34+BK37+BK40</f>
        <v>1063</v>
      </c>
      <c r="BL44" s="59">
        <f>BL10+BL16+BL20+BL23+BL26+BL30+BL34+BL37+BL40</f>
        <v>769</v>
      </c>
      <c r="BM44" s="64">
        <f>BM10+BM16+BM20+BM23+BM26+BM30+BM34+BM37+BM40</f>
        <v>1832</v>
      </c>
      <c r="BN44" s="61">
        <f>BN10+BN16+BN20+BN23+BN26+BN30+BN34+BN37+BN40</f>
        <v>96</v>
      </c>
      <c r="BO44" s="59">
        <f>BO10+BO16+BO20+BO23+BO26+BO30+BO34+BO37+BO40</f>
        <v>1323</v>
      </c>
      <c r="BP44" s="62">
        <f t="shared" si="31"/>
        <v>376.47916666666669</v>
      </c>
      <c r="BQ44" s="62">
        <f t="shared" si="8"/>
        <v>27.318216175359034</v>
      </c>
      <c r="BR44" s="59">
        <f>BR10+BR16+BR20+BR23+BR26+BR30+BR34+BR37+BR40</f>
        <v>18305</v>
      </c>
      <c r="BS44" s="59">
        <f>BS10+BS16+BS20+BS23+BS26+BS30+BS34+BS37+BS40</f>
        <v>17837</v>
      </c>
      <c r="BT44" s="59">
        <f>BT10+BT16+BT20+BT23+BT26+BT30+BT34+BT37+BT40</f>
        <v>36142</v>
      </c>
      <c r="BU44" s="59">
        <f>BU10+BU16+BU20+BU23+BU26+BU30+BU34+BU37+BU40</f>
        <v>1419</v>
      </c>
      <c r="BV44" s="63">
        <f t="shared" si="32"/>
        <v>25.470049330514446</v>
      </c>
      <c r="BW44" s="63">
        <f t="shared" si="33"/>
        <v>14.715798045602606</v>
      </c>
      <c r="BX44" s="59">
        <f>BX10+BX16+BX20+BX23+BX26+BX30+BX34+BX37+BX40</f>
        <v>1450</v>
      </c>
      <c r="BY44" s="59">
        <f>BY10+BY16+BY20+BY23+BY26+BY30+BY34+BY37+BY40</f>
        <v>1006</v>
      </c>
      <c r="BZ44" s="64">
        <f>BZ10+BZ16+BZ20+BZ23+BZ26+BZ30+BZ34+BZ37+BZ40</f>
        <v>2456</v>
      </c>
      <c r="CA44" s="61">
        <f>CA10+CA16+CA20+CA23+CA26+CA30+CA34+CA37+CA40</f>
        <v>182</v>
      </c>
      <c r="CB44" s="59">
        <f>CB10+CB16+CB20+CB23+CB26+CB30+CB34+CB37+CB40</f>
        <v>2688</v>
      </c>
      <c r="CC44" s="62">
        <f t="shared" si="34"/>
        <v>399.43406593406593</v>
      </c>
      <c r="CD44" s="62">
        <f t="shared" si="10"/>
        <v>27.04501488095238</v>
      </c>
      <c r="CE44" s="59">
        <f>CE10+CE16+CE20+CE23+CE26+CE30+CE34+CE37+CE40</f>
        <v>37216</v>
      </c>
      <c r="CF44" s="59">
        <f>CF10+CF16+CF20+CF23+CF26+CF30+CF34+CF37+CF40</f>
        <v>35481</v>
      </c>
      <c r="CG44" s="59">
        <f>CG10+CG16+CG20+CG23+CG26+CG30+CG34+CG37+CG40</f>
        <v>72697</v>
      </c>
      <c r="CH44" s="59">
        <f>CH10+CH16+CH20+CH23+CH26+CH30+CH34+CH37+CH40</f>
        <v>2840</v>
      </c>
      <c r="CI44" s="63">
        <f t="shared" si="36"/>
        <v>25.597535211267605</v>
      </c>
      <c r="CJ44" s="63">
        <f t="shared" si="37"/>
        <v>16.953591417910449</v>
      </c>
      <c r="CK44" s="59">
        <f>CK10+CK16+CK20+CK23+CK26+CK30+CK34+CK37+CK40</f>
        <v>2513</v>
      </c>
      <c r="CL44" s="59">
        <f>CL10+CL16+CL20+CL23+CL26+CL30+CL34+CL37+CL40</f>
        <v>1775</v>
      </c>
      <c r="CM44" s="64">
        <f>CM10+CM16+CM20+CM23+CM26+CM30+CM34+CM37+CM40</f>
        <v>4288</v>
      </c>
      <c r="CN44" s="61">
        <f>CN10+CN16+CN20+CN23+CN26+CN30+CN34+CN37+CN40</f>
        <v>77</v>
      </c>
      <c r="CO44" s="59">
        <f>CO10+CO16+CO20+CO23+CO26+CO30+CO34+CO37+CO40</f>
        <v>1500</v>
      </c>
      <c r="CP44" s="62">
        <f t="shared" si="38"/>
        <v>438.20779220779218</v>
      </c>
      <c r="CQ44" s="62">
        <f t="shared" si="12"/>
        <v>22.494666666666667</v>
      </c>
      <c r="CR44" s="59">
        <f>CR10+CR16+CR20+CR23+CR26+CR30+CR34+CR37+CR40</f>
        <v>16666</v>
      </c>
      <c r="CS44" s="59">
        <f>CS10+CS16+CS20+CS23+CS26+CS30+CS34+CS37+CS40</f>
        <v>17076</v>
      </c>
      <c r="CT44" s="59">
        <f>CT10+CT16+CT20+CT23+CT26+CT30+CT34+CT37+CT40</f>
        <v>33742</v>
      </c>
      <c r="CU44" s="59">
        <f>CU10+CU16+CU20+CU23+CU26+CU30+CU34+CU37+CU40</f>
        <v>1425</v>
      </c>
      <c r="CV44" s="63">
        <f t="shared" si="39"/>
        <v>23.67859649122807</v>
      </c>
      <c r="CW44" s="63">
        <f t="shared" si="40"/>
        <v>11.880985915492957</v>
      </c>
      <c r="CX44" s="59">
        <f>CX10+CX16+CX20+CX23+CX26+CX30+CX34+CX37+CX40</f>
        <v>1924</v>
      </c>
      <c r="CY44" s="59">
        <f>CY10+CY16+CY20+CY23+CY26+CY30+CY34+CY37+CY40</f>
        <v>916</v>
      </c>
      <c r="CZ44" s="64">
        <f>CZ10+CZ16+CZ20+CZ23+CZ26+CZ30+CZ34+CZ37+CZ40</f>
        <v>2840</v>
      </c>
      <c r="DA44" s="61">
        <f>DA10+DA16+DA20+DA23+DA26+DA30+DA34+DA37+DA40</f>
        <v>25</v>
      </c>
      <c r="DB44" s="59">
        <f>DB10+DB16+DB20+DB23+DB26+DB30+DB34+DB37+DB40</f>
        <v>537</v>
      </c>
      <c r="DC44" s="62">
        <f t="shared" si="41"/>
        <v>617.52</v>
      </c>
      <c r="DD44" s="62">
        <f t="shared" si="13"/>
        <v>28.748603351955307</v>
      </c>
      <c r="DE44" s="59">
        <f>DE10+DE16+DE20+DE23+DE26+DE30+DE34+DE37+DE40</f>
        <v>6750</v>
      </c>
      <c r="DF44" s="59">
        <f>DF10+DF16+DF20+DF23+DF26+DF30+DF34+DF37+DF40</f>
        <v>8688</v>
      </c>
      <c r="DG44" s="59">
        <f>DG10+DG16+DG20+DG23+DG26+DG30+DG34+DG37+DG40</f>
        <v>15438</v>
      </c>
      <c r="DH44" s="59">
        <f>DH10+DH16+DH20+DH23+DH26+DH30+DH34+DH37+DH40</f>
        <v>531</v>
      </c>
      <c r="DI44" s="63">
        <f t="shared" si="42"/>
        <v>29.073446327683616</v>
      </c>
      <c r="DJ44" s="63">
        <f t="shared" si="43"/>
        <v>14.605487228003785</v>
      </c>
      <c r="DK44" s="59">
        <f>DK10+DK16+DK20+DK23+DK26+DK30+DK34+DK37+DK40</f>
        <v>740</v>
      </c>
      <c r="DL44" s="59">
        <f>DL10+DL16+DL20+DL23+DL26+DL30+DL34+DL37+DL40</f>
        <v>317</v>
      </c>
      <c r="DM44" s="64">
        <f>SUM(DK44:DL44)</f>
        <v>1057</v>
      </c>
      <c r="DN44" s="61">
        <f t="shared" si="14"/>
        <v>52</v>
      </c>
      <c r="DO44" s="59">
        <f t="shared" si="14"/>
        <v>963</v>
      </c>
      <c r="DP44" s="62">
        <f t="shared" si="44"/>
        <v>352</v>
      </c>
      <c r="DQ44" s="62">
        <f t="shared" si="15"/>
        <v>19.007268951194185</v>
      </c>
      <c r="DR44" s="59">
        <f t="shared" si="16"/>
        <v>9916</v>
      </c>
      <c r="DS44" s="59">
        <f t="shared" si="16"/>
        <v>8388</v>
      </c>
      <c r="DT44" s="59">
        <f t="shared" si="16"/>
        <v>18304</v>
      </c>
      <c r="DU44" s="59">
        <f t="shared" si="16"/>
        <v>894</v>
      </c>
      <c r="DV44" s="63">
        <f t="shared" si="45"/>
        <v>20.47427293064877</v>
      </c>
      <c r="DW44" s="63">
        <f t="shared" si="46"/>
        <v>10.265844083006169</v>
      </c>
      <c r="DX44" s="59">
        <f t="shared" si="17"/>
        <v>1184</v>
      </c>
      <c r="DY44" s="59">
        <f t="shared" si="17"/>
        <v>599</v>
      </c>
      <c r="DZ44" s="64">
        <f t="shared" si="17"/>
        <v>1783</v>
      </c>
      <c r="EA44" s="1"/>
    </row>
    <row r="45" spans="1:137" ht="13.5" customHeight="1" x14ac:dyDescent="0.25">
      <c r="A45" s="1"/>
      <c r="B45" s="95" t="s">
        <v>48</v>
      </c>
      <c r="C45" s="94" t="s">
        <v>33</v>
      </c>
      <c r="D45" s="59">
        <f t="shared" si="0"/>
        <v>345</v>
      </c>
      <c r="E45" s="59"/>
      <c r="F45" s="59">
        <f t="shared" si="1"/>
        <v>8056</v>
      </c>
      <c r="G45" s="59"/>
      <c r="H45" s="59"/>
      <c r="I45" s="59"/>
      <c r="J45" s="59"/>
      <c r="K45" s="59"/>
      <c r="L45" s="59"/>
      <c r="M45" s="60"/>
      <c r="N45" s="61">
        <f>N44+N43</f>
        <v>345</v>
      </c>
      <c r="O45" s="59">
        <f>O44+O43</f>
        <v>4755</v>
      </c>
      <c r="P45" s="62">
        <f t="shared" si="18"/>
        <v>351.28985507246375</v>
      </c>
      <c r="Q45" s="62">
        <f t="shared" si="19"/>
        <v>25.487907465825447</v>
      </c>
      <c r="R45" s="59">
        <f>R44+R43</f>
        <v>61949</v>
      </c>
      <c r="S45" s="59">
        <f>S44+S43</f>
        <v>59246</v>
      </c>
      <c r="T45" s="59">
        <f>T44+T43</f>
        <v>121195</v>
      </c>
      <c r="U45" s="59">
        <f>U44+U43</f>
        <v>5032</v>
      </c>
      <c r="V45" s="63">
        <f t="shared" si="20"/>
        <v>24.08485691573927</v>
      </c>
      <c r="W45" s="63">
        <f t="shared" si="21"/>
        <v>15.044066534260178</v>
      </c>
      <c r="X45" s="59">
        <f>X44+X43</f>
        <v>4831</v>
      </c>
      <c r="Y45" s="59">
        <f>Y44+Y43</f>
        <v>3225</v>
      </c>
      <c r="Z45" s="64">
        <f>Z44+Z43</f>
        <v>8056</v>
      </c>
      <c r="AA45" s="61">
        <f>AA44+AA43</f>
        <v>51</v>
      </c>
      <c r="AB45" s="59">
        <f>AB44+AB43</f>
        <v>217</v>
      </c>
      <c r="AC45" s="62">
        <f t="shared" si="22"/>
        <v>116.50980392156863</v>
      </c>
      <c r="AD45" s="62">
        <f t="shared" si="5"/>
        <v>27.382488479262673</v>
      </c>
      <c r="AE45" s="59">
        <f>AE44+AE43</f>
        <v>3115</v>
      </c>
      <c r="AF45" s="59">
        <f>AF44+AF43</f>
        <v>2827</v>
      </c>
      <c r="AG45" s="59">
        <f>AG44+AG43</f>
        <v>5942</v>
      </c>
      <c r="AH45" s="59">
        <f>AH44+AH43</f>
        <v>284</v>
      </c>
      <c r="AI45" s="63">
        <f t="shared" si="23"/>
        <v>20.922535211267604</v>
      </c>
      <c r="AJ45" s="63">
        <f t="shared" si="24"/>
        <v>16.146739130434781</v>
      </c>
      <c r="AK45" s="59">
        <f>AK44+AK43</f>
        <v>69</v>
      </c>
      <c r="AL45" s="59">
        <f>AL44+AL43</f>
        <v>299</v>
      </c>
      <c r="AM45" s="65">
        <f>AM44+AM43</f>
        <v>368</v>
      </c>
      <c r="AN45" s="61">
        <f>AN44+AN43</f>
        <v>153</v>
      </c>
      <c r="AO45" s="59">
        <f>AO44+AO43</f>
        <v>430</v>
      </c>
      <c r="AP45" s="62">
        <f t="shared" si="25"/>
        <v>69.307189542483655</v>
      </c>
      <c r="AQ45" s="62">
        <f t="shared" si="6"/>
        <v>24.66046511627907</v>
      </c>
      <c r="AR45" s="59">
        <f>AR44+AR43</f>
        <v>5503</v>
      </c>
      <c r="AS45" s="59">
        <f>AS44+AS43</f>
        <v>5101</v>
      </c>
      <c r="AT45" s="59">
        <f>AT44+AT43</f>
        <v>10604</v>
      </c>
      <c r="AU45" s="59">
        <f>AU44+AU43</f>
        <v>533</v>
      </c>
      <c r="AV45" s="63">
        <f t="shared" si="26"/>
        <v>19.894934333958723</v>
      </c>
      <c r="AW45" s="63">
        <f t="shared" si="27"/>
        <v>16.993589743589745</v>
      </c>
      <c r="AX45" s="59">
        <f>AX44+AX43</f>
        <v>79</v>
      </c>
      <c r="AY45" s="59">
        <f>AY44+AY43</f>
        <v>545</v>
      </c>
      <c r="AZ45" s="64">
        <f>AZ44+AZ43</f>
        <v>624</v>
      </c>
      <c r="BA45" s="61">
        <f>BA44+BA43</f>
        <v>92</v>
      </c>
      <c r="BB45" s="59">
        <f>BB44+BB43</f>
        <v>1414</v>
      </c>
      <c r="BC45" s="62">
        <f t="shared" si="28"/>
        <v>403.82608695652175</v>
      </c>
      <c r="BD45" s="62">
        <f t="shared" si="7"/>
        <v>26.274398868458274</v>
      </c>
      <c r="BE45" s="59">
        <f>BE44+BE43</f>
        <v>19234</v>
      </c>
      <c r="BF45" s="59">
        <f>BF44+BF43</f>
        <v>17918</v>
      </c>
      <c r="BG45" s="59">
        <f>BG44+BG43</f>
        <v>37152</v>
      </c>
      <c r="BH45" s="59">
        <f>BH44+BH43</f>
        <v>1457</v>
      </c>
      <c r="BI45" s="63">
        <f t="shared" si="29"/>
        <v>25.498970487302678</v>
      </c>
      <c r="BJ45" s="63">
        <f t="shared" si="30"/>
        <v>19.719745222929937</v>
      </c>
      <c r="BK45" s="59">
        <f>BK44+BK43</f>
        <v>1083</v>
      </c>
      <c r="BL45" s="59">
        <f>BL44+BL43</f>
        <v>801</v>
      </c>
      <c r="BM45" s="64">
        <f>BM44+BM43</f>
        <v>1884</v>
      </c>
      <c r="BN45" s="61">
        <f>BN44+BN43</f>
        <v>105</v>
      </c>
      <c r="BO45" s="59">
        <f>BO44+BO43</f>
        <v>1394</v>
      </c>
      <c r="BP45" s="62">
        <f t="shared" si="31"/>
        <v>352.93333333333334</v>
      </c>
      <c r="BQ45" s="62">
        <f t="shared" si="8"/>
        <v>26.58393113342898</v>
      </c>
      <c r="BR45" s="59">
        <f>BR44+BR43</f>
        <v>18825</v>
      </c>
      <c r="BS45" s="59">
        <f>BS44+BS43</f>
        <v>18233</v>
      </c>
      <c r="BT45" s="59">
        <f>BT44+BT43</f>
        <v>37058</v>
      </c>
      <c r="BU45" s="59">
        <f>BU44+BU43</f>
        <v>1476</v>
      </c>
      <c r="BV45" s="63">
        <f t="shared" si="32"/>
        <v>25.107046070460704</v>
      </c>
      <c r="BW45" s="63">
        <f t="shared" si="33"/>
        <v>14.209355828220859</v>
      </c>
      <c r="BX45" s="59">
        <f>BX44+BX43</f>
        <v>1530</v>
      </c>
      <c r="BY45" s="59">
        <f>BY44+BY43</f>
        <v>1078</v>
      </c>
      <c r="BZ45" s="64">
        <f>BZ44+BZ43</f>
        <v>2608</v>
      </c>
      <c r="CA45" s="61">
        <f>CA44+CA43</f>
        <v>197</v>
      </c>
      <c r="CB45" s="59">
        <f>CB44+CB43</f>
        <v>2808</v>
      </c>
      <c r="CC45" s="62">
        <f t="shared" si="34"/>
        <v>376.70050761421322</v>
      </c>
      <c r="CD45" s="62">
        <f t="shared" si="10"/>
        <v>26.428062678062677</v>
      </c>
      <c r="CE45" s="59">
        <f>CE44+CE43</f>
        <v>38059</v>
      </c>
      <c r="CF45" s="59">
        <f>CF44+CF43</f>
        <v>36151</v>
      </c>
      <c r="CG45" s="59">
        <f>CG44+CG43</f>
        <v>74210</v>
      </c>
      <c r="CH45" s="59">
        <f>CH44+CH43</f>
        <v>2933</v>
      </c>
      <c r="CI45" s="63">
        <f t="shared" si="36"/>
        <v>25.301738833958403</v>
      </c>
      <c r="CJ45" s="63">
        <f t="shared" si="37"/>
        <v>16.520480854853073</v>
      </c>
      <c r="CK45" s="59">
        <f>CK44+CK43</f>
        <v>2613</v>
      </c>
      <c r="CL45" s="59">
        <f>CL44+CL43</f>
        <v>1879</v>
      </c>
      <c r="CM45" s="64">
        <f>CM44+CM43</f>
        <v>4492</v>
      </c>
      <c r="CN45" s="61">
        <f>CN44+CN43</f>
        <v>97</v>
      </c>
      <c r="CO45" s="59">
        <f>CO44+CO43</f>
        <v>1730</v>
      </c>
      <c r="CP45" s="62">
        <f t="shared" si="38"/>
        <v>375.06185567010311</v>
      </c>
      <c r="CQ45" s="62">
        <f t="shared" si="12"/>
        <v>21.029479768786128</v>
      </c>
      <c r="CR45" s="59">
        <f>CR44+CR43</f>
        <v>18387</v>
      </c>
      <c r="CS45" s="59">
        <f>CS44+CS43</f>
        <v>17994</v>
      </c>
      <c r="CT45" s="59">
        <f>CT44+CT43</f>
        <v>36381</v>
      </c>
      <c r="CU45" s="59">
        <f>CU44+CU43</f>
        <v>1566</v>
      </c>
      <c r="CV45" s="63">
        <f t="shared" si="39"/>
        <v>23.231800766283524</v>
      </c>
      <c r="CW45" s="63">
        <f t="shared" si="40"/>
        <v>11.383291614518148</v>
      </c>
      <c r="CX45" s="59">
        <f>CX44+CX43</f>
        <v>2149</v>
      </c>
      <c r="CY45" s="59">
        <f>CY44+CY43</f>
        <v>1047</v>
      </c>
      <c r="CZ45" s="64">
        <f>CZ44+CZ43</f>
        <v>3196</v>
      </c>
      <c r="DA45" s="61">
        <f>DA44+DA43</f>
        <v>42</v>
      </c>
      <c r="DB45" s="59">
        <f>DB44+DB43</f>
        <v>722</v>
      </c>
      <c r="DC45" s="62">
        <f t="shared" si="41"/>
        <v>414.40476190476193</v>
      </c>
      <c r="DD45" s="62">
        <f t="shared" si="13"/>
        <v>24.106648199445985</v>
      </c>
      <c r="DE45" s="59">
        <f>DE44+DE43</f>
        <v>7938</v>
      </c>
      <c r="DF45" s="59">
        <f>DF44+DF43</f>
        <v>9467</v>
      </c>
      <c r="DG45" s="59">
        <f>DG44+DG43</f>
        <v>17405</v>
      </c>
      <c r="DH45" s="59">
        <f>DH44+DH43</f>
        <v>649</v>
      </c>
      <c r="DI45" s="63">
        <f t="shared" si="42"/>
        <v>26.818181818181817</v>
      </c>
      <c r="DJ45" s="63">
        <f t="shared" si="43"/>
        <v>12.741581259150806</v>
      </c>
      <c r="DK45" s="59">
        <f>DK44+DK43</f>
        <v>942</v>
      </c>
      <c r="DL45" s="59">
        <f>DL44+DL43</f>
        <v>424</v>
      </c>
      <c r="DM45" s="64">
        <f>DM44+DM43</f>
        <v>1366</v>
      </c>
      <c r="DN45" s="61">
        <f t="shared" si="14"/>
        <v>55</v>
      </c>
      <c r="DO45" s="59">
        <f t="shared" si="14"/>
        <v>1008</v>
      </c>
      <c r="DP45" s="62">
        <f t="shared" si="44"/>
        <v>345.0181818181818</v>
      </c>
      <c r="DQ45" s="62">
        <f t="shared" si="15"/>
        <v>18.825396825396826</v>
      </c>
      <c r="DR45" s="59">
        <f t="shared" si="16"/>
        <v>10449</v>
      </c>
      <c r="DS45" s="59">
        <f t="shared" si="16"/>
        <v>8527</v>
      </c>
      <c r="DT45" s="59">
        <f t="shared" si="16"/>
        <v>18976</v>
      </c>
      <c r="DU45" s="59">
        <f t="shared" si="16"/>
        <v>917</v>
      </c>
      <c r="DV45" s="63">
        <f t="shared" si="45"/>
        <v>20.693565976008724</v>
      </c>
      <c r="DW45" s="63">
        <f t="shared" si="46"/>
        <v>10.369398907103825</v>
      </c>
      <c r="DX45" s="59">
        <f t="shared" si="17"/>
        <v>1207</v>
      </c>
      <c r="DY45" s="59">
        <f t="shared" si="17"/>
        <v>623</v>
      </c>
      <c r="DZ45" s="64">
        <f t="shared" si="17"/>
        <v>1830</v>
      </c>
      <c r="EA45" s="1"/>
    </row>
    <row r="46" spans="1:137" ht="13.5" customHeight="1" x14ac:dyDescent="0.25">
      <c r="A46" s="1"/>
      <c r="B46" s="95" t="s">
        <v>46</v>
      </c>
      <c r="C46" s="94" t="s">
        <v>49</v>
      </c>
      <c r="D46" s="59">
        <f t="shared" si="0"/>
        <v>465</v>
      </c>
      <c r="E46" s="59"/>
      <c r="F46" s="59">
        <f t="shared" si="1"/>
        <v>2508</v>
      </c>
      <c r="G46" s="59"/>
      <c r="H46" s="59"/>
      <c r="I46" s="59"/>
      <c r="J46" s="59"/>
      <c r="K46" s="59"/>
      <c r="L46" s="59"/>
      <c r="M46" s="60"/>
      <c r="N46" s="61">
        <f>N12+N17+N21+N24+N27+N31+N35+N38+N41</f>
        <v>465</v>
      </c>
      <c r="O46" s="59">
        <f>O12+O17+O21+O24+O27+O31+O35+O38+O41</f>
        <v>1950</v>
      </c>
      <c r="P46" s="62">
        <f t="shared" si="18"/>
        <v>68.333333333333329</v>
      </c>
      <c r="Q46" s="62">
        <f t="shared" si="19"/>
        <v>16.294871794871796</v>
      </c>
      <c r="R46" s="59">
        <f>R12+R17+R21+R24+R27+R31+R35+R38+R41</f>
        <v>16394</v>
      </c>
      <c r="S46" s="59">
        <f>S12+S17+S21+S24+S27+S31+S35+S38+S41</f>
        <v>15381</v>
      </c>
      <c r="T46" s="59">
        <f>T12+T17+T21+T24+T27+T31+T35+T38+T41</f>
        <v>31775</v>
      </c>
      <c r="U46" s="59">
        <f>U12+U17+U21+U24+U27+U31+U35+U38+U41</f>
        <v>2435</v>
      </c>
      <c r="V46" s="63">
        <f t="shared" si="20"/>
        <v>13.049281314168377</v>
      </c>
      <c r="W46" s="63">
        <f t="shared" si="21"/>
        <v>12.669457735247208</v>
      </c>
      <c r="X46" s="59">
        <f>X12+X17+X21+X24+X27+X31+X35+X38+X41</f>
        <v>1491</v>
      </c>
      <c r="Y46" s="59">
        <f>Y12+Y17+Y21+Y24+Y27+Y31+Y35+Y38+Y41</f>
        <v>1017</v>
      </c>
      <c r="Z46" s="64">
        <f>Z12+Z17+Z21+Z24+Z27+Z31+Z35+Z38+Z41</f>
        <v>2508</v>
      </c>
      <c r="AA46" s="61">
        <f>AA12+AA17+AA21+AA24+AA27+AA31+AA35+AA38+AA41</f>
        <v>1</v>
      </c>
      <c r="AB46" s="59">
        <f>AB12+AB17+AB21+AB24+AB27+AB31+AB35+AB38+AB41</f>
        <v>3</v>
      </c>
      <c r="AC46" s="62">
        <f t="shared" si="22"/>
        <v>52</v>
      </c>
      <c r="AD46" s="62">
        <f t="shared" si="5"/>
        <v>17.333333333333332</v>
      </c>
      <c r="AE46" s="59">
        <f>AE12+AE17+AE21+AE24+AE27+AE31+AE35+AE38+AE41</f>
        <v>22</v>
      </c>
      <c r="AF46" s="59">
        <f>AF12+AF17+AF21+AF24+AF27+AF31+AF35+AF38+AF41</f>
        <v>30</v>
      </c>
      <c r="AG46" s="59">
        <f>AG12+AG17+AG21+AG24+AG27+AG31+AG35+AG38+AG41</f>
        <v>52</v>
      </c>
      <c r="AH46" s="59">
        <f>AH12+AH17+AH21+AH24+AH27+AH31+AH35+AH38+AH41</f>
        <v>3</v>
      </c>
      <c r="AI46" s="63">
        <f t="shared" si="23"/>
        <v>17.333333333333332</v>
      </c>
      <c r="AJ46" s="63">
        <f t="shared" si="24"/>
        <v>13</v>
      </c>
      <c r="AK46" s="59">
        <f>AK12+AK17+AK21+AK24+AK27+AK31+AK35+AK38+AK41</f>
        <v>2</v>
      </c>
      <c r="AL46" s="59">
        <f>AL12+AL17+AL21+AL24+AL27+AL31+AL35+AL38+AL41</f>
        <v>2</v>
      </c>
      <c r="AM46" s="65">
        <f>AM12+AM17+AM21+AM24+AM27+AM31+AM35+AM38+AM41</f>
        <v>4</v>
      </c>
      <c r="AN46" s="61">
        <f>AN12+AN17+AN21+AN24+AN27+AN31+AN35+AN38+AN41</f>
        <v>174</v>
      </c>
      <c r="AO46" s="59">
        <f>AO12+AO17+AO21+AO24+AO27+AO31+AO35+AO38+AO41</f>
        <v>189</v>
      </c>
      <c r="AP46" s="62">
        <f t="shared" si="25"/>
        <v>16.086206896551722</v>
      </c>
      <c r="AQ46" s="62">
        <f t="shared" si="6"/>
        <v>14.80952380952381</v>
      </c>
      <c r="AR46" s="59">
        <f>AR12+AR17+AR21+AR24+AR27+AR31+AR35+AR38+AR41</f>
        <v>1394</v>
      </c>
      <c r="AS46" s="59">
        <f>AS12+AS17+AS21+AS24+AS27+AS31+AS35+AS38+AS41</f>
        <v>1405</v>
      </c>
      <c r="AT46" s="59">
        <f>AT12+AT17+AT21+AT24+AT27+AT31+AT35+AT38+AT41</f>
        <v>2799</v>
      </c>
      <c r="AU46" s="59">
        <f>AU12+AU17+AU21+AU24+AU27+AU31+AU35+AU38+AU41</f>
        <v>198</v>
      </c>
      <c r="AV46" s="63">
        <f t="shared" si="26"/>
        <v>14.136363636363637</v>
      </c>
      <c r="AW46" s="63">
        <f t="shared" si="27"/>
        <v>27.99</v>
      </c>
      <c r="AX46" s="59">
        <f>AX12+AX17+AX21+AX24+AX27+AX31+AX35+AX38+AX41</f>
        <v>26</v>
      </c>
      <c r="AY46" s="59">
        <f>AY12+AY17+AY21+AY24+AY27+AY31+AY35+AY38+AY41</f>
        <v>74</v>
      </c>
      <c r="AZ46" s="64">
        <f>AZ12+AZ17+AZ21+AZ24+AZ27+AZ31+AZ35+AZ38+AZ41</f>
        <v>100</v>
      </c>
      <c r="BA46" s="61">
        <f>BA12+BA17+BA21+BA24+BA27+BA31+BA35+BA38+BA41</f>
        <v>321</v>
      </c>
      <c r="BB46" s="59">
        <f>BB12+BB17+BB21+BB24+BB27+BB31+BB35+BB38+BB41</f>
        <v>917</v>
      </c>
      <c r="BC46" s="62">
        <f t="shared" si="28"/>
        <v>36.875389408099686</v>
      </c>
      <c r="BD46" s="62">
        <f t="shared" si="7"/>
        <v>12.908396946564885</v>
      </c>
      <c r="BE46" s="59">
        <f>BE12+BE17+BE21+BE24+BE27+BE31+BE35+BE38+BE41</f>
        <v>6131</v>
      </c>
      <c r="BF46" s="59">
        <f>BF12+BF17+BF21+BF24+BF27+BF31+BF35+BF38+BF41</f>
        <v>5706</v>
      </c>
      <c r="BG46" s="59">
        <f>BG12+BG17+BG21+BG24+BG27+BG31+BG35+BG38+BG41</f>
        <v>11837</v>
      </c>
      <c r="BH46" s="59">
        <f>BH12+BH17+BH21+BH24+BH27+BH31+BH35+BH38+BH41</f>
        <v>1351</v>
      </c>
      <c r="BI46" s="63">
        <f t="shared" si="29"/>
        <v>8.7616580310880821</v>
      </c>
      <c r="BJ46" s="63">
        <f t="shared" si="30"/>
        <v>11.813373253493014</v>
      </c>
      <c r="BK46" s="59">
        <f>BK12+BK17+BK21+BK24+BK27+BK31+BK35+BK38+BK41</f>
        <v>607</v>
      </c>
      <c r="BL46" s="59">
        <f>BL12+BL17+BL21+BL24+BL27+BL31+BL35+BL38+BL41</f>
        <v>395</v>
      </c>
      <c r="BM46" s="64">
        <f>BM12+BM17+BM21+BM24+BM27+BM31+BM35+BM38+BM41</f>
        <v>1002</v>
      </c>
      <c r="BN46" s="61">
        <f>BN12+BN17+BN21+BN24+BN27+BN31+BN35+BN38+BN41</f>
        <v>128</v>
      </c>
      <c r="BO46" s="59">
        <f>BO12+BO17+BO21+BO24+BO27+BO31+BO35+BO38+BO41</f>
        <v>871</v>
      </c>
      <c r="BP46" s="62">
        <f t="shared" si="31"/>
        <v>112.515625</v>
      </c>
      <c r="BQ46" s="62">
        <f t="shared" si="8"/>
        <v>16.535017221584386</v>
      </c>
      <c r="BR46" s="59">
        <f>BR12+BR17+BR21+BR24+BR27+BR31+BR35+BR38+BR41</f>
        <v>7333</v>
      </c>
      <c r="BS46" s="59">
        <f>BS12+BS17+BS21+BS24+BS27+BS31+BS35+BS38+BS41</f>
        <v>7069</v>
      </c>
      <c r="BT46" s="59">
        <f>BT12+BT17+BT21+BT24+BT27+BT31+BT35+BT38+BT41</f>
        <v>14402</v>
      </c>
      <c r="BU46" s="59">
        <f>BU12+BU17+BU21+BU24+BU27+BU31+BU35+BU38+BU41</f>
        <v>740</v>
      </c>
      <c r="BV46" s="63">
        <f t="shared" si="32"/>
        <v>19.462162162162162</v>
      </c>
      <c r="BW46" s="63">
        <f t="shared" si="33"/>
        <v>11.540064102564102</v>
      </c>
      <c r="BX46" s="59">
        <f>BX12+BX17+BX21+BX24+BX27+BX31+BX35+BX38+BX41</f>
        <v>724</v>
      </c>
      <c r="BY46" s="59">
        <f>BY12+BY17+BY21+BY24+BY27+BY31+BY35+BY38+BY41</f>
        <v>524</v>
      </c>
      <c r="BZ46" s="64">
        <f>BZ12+BZ17+BZ21+BZ24+BZ27+BZ31+BZ35+BZ38+BZ41</f>
        <v>1248</v>
      </c>
      <c r="CA46" s="61">
        <f>CA12+CA17+CA21+CA24+CA27+CA31+CA35+CA38+CA41</f>
        <v>449</v>
      </c>
      <c r="CB46" s="59">
        <f>CB12+CB17+CB21+CB24+CB27+CB31+CB35+CB38+CB41</f>
        <v>1788</v>
      </c>
      <c r="CC46" s="62">
        <f t="shared" si="34"/>
        <v>58.438752783964368</v>
      </c>
      <c r="CD46" s="62">
        <f t="shared" si="10"/>
        <v>14.675055928411632</v>
      </c>
      <c r="CE46" s="59">
        <f>CE12+CE17+CE21+CE24+CE27+CE31+CE35+CE38+CE41</f>
        <v>13464</v>
      </c>
      <c r="CF46" s="59">
        <f>CF12+CF17+CF21+CF24+CF27+CF31+CF35+CF38+CF41</f>
        <v>12775</v>
      </c>
      <c r="CG46" s="59">
        <f>CG12+CG17+CG21+CG24+CG27+CG31+CG35+CG38+CG41</f>
        <v>26239</v>
      </c>
      <c r="CH46" s="59">
        <f>CH12+CH17+CH21+CH24+CH27+CH31+CH35+CH38+CH41</f>
        <v>2091</v>
      </c>
      <c r="CI46" s="63">
        <f t="shared" si="36"/>
        <v>12.548541367766619</v>
      </c>
      <c r="CJ46" s="63">
        <f t="shared" si="37"/>
        <v>11.661777777777777</v>
      </c>
      <c r="CK46" s="59">
        <f>CK12+CK17+CK21+CK24+CK27+CK31+CK35+CK38+CK41</f>
        <v>1331</v>
      </c>
      <c r="CL46" s="59">
        <f>CL12+CL17+CL21+CL24+CL27+CL31+CL35+CL38+CL41</f>
        <v>919</v>
      </c>
      <c r="CM46" s="64">
        <f>CM12+CM17+CM21+CM24+CM27+CM31+CM35+CM38+CM41</f>
        <v>2250</v>
      </c>
      <c r="CN46" s="61">
        <f>CN12+CN17+CN21+CN24+CN27+CN31+CN35+CN38+CN41</f>
        <v>15</v>
      </c>
      <c r="CO46" s="59">
        <f>CO12+CO17+CO21+CO24+CO27+CO31+CO35+CO38+CO41</f>
        <v>159</v>
      </c>
      <c r="CP46" s="62">
        <f t="shared" si="38"/>
        <v>182.46666666666667</v>
      </c>
      <c r="CQ46" s="62">
        <f t="shared" si="12"/>
        <v>17.213836477987421</v>
      </c>
      <c r="CR46" s="59">
        <f>CR12+CR17+CR21+CR24+CR27+CR31+CR35+CR38+CR41</f>
        <v>1536</v>
      </c>
      <c r="CS46" s="59">
        <f>CS12+CS17+CS21+CS24+CS27+CS31+CS35+CS38+CS41</f>
        <v>1201</v>
      </c>
      <c r="CT46" s="59">
        <f>CT12+CT17+CT21+CT24+CT27+CT31+CT35+CT38+CT41</f>
        <v>2737</v>
      </c>
      <c r="CU46" s="59">
        <f>CU12+CU17+CU21+CU24+CU27+CU31+CU35+CU38+CU41</f>
        <v>146</v>
      </c>
      <c r="CV46" s="63">
        <f t="shared" si="39"/>
        <v>18.746575342465754</v>
      </c>
      <c r="CW46" s="63">
        <f t="shared" si="40"/>
        <v>10.775590551181102</v>
      </c>
      <c r="CX46" s="59">
        <f>CX12+CX17+CX21+CX24+CX27+CX31+CX35+CX38+CX41</f>
        <v>158</v>
      </c>
      <c r="CY46" s="59">
        <f>CY12+CY17+CY21+CY24+CY27+CY31+CY35+CY38+CY41</f>
        <v>96</v>
      </c>
      <c r="CZ46" s="64">
        <f>CZ12+CZ17+CZ21+CZ24+CZ27+CZ31+CZ35+CZ38+CZ41</f>
        <v>254</v>
      </c>
      <c r="DA46" s="61">
        <f>DA12+DA17+DA21+DA24+DA27+DA31+DA35+DA38+DA41</f>
        <v>1</v>
      </c>
      <c r="DB46" s="59">
        <f>DB12+DB17+DB21+DB24+DB27+DB31+DB35+DB38+DB41</f>
        <v>4</v>
      </c>
      <c r="DC46" s="62">
        <f t="shared" si="41"/>
        <v>77</v>
      </c>
      <c r="DD46" s="62">
        <f t="shared" si="13"/>
        <v>19.25</v>
      </c>
      <c r="DE46" s="59">
        <f>DE12+DE17+DE21+DE24+DE27+DE31+DE35+DE38+DE41</f>
        <v>49</v>
      </c>
      <c r="DF46" s="59">
        <f>DF12+DF17+DF21+DF24+DF27+DF31+DF35+DF38+DF41</f>
        <v>28</v>
      </c>
      <c r="DG46" s="59">
        <f>DG12+DG17+DG21+DG24+DG27+DG31+DG35+DG38+DG41</f>
        <v>77</v>
      </c>
      <c r="DH46" s="59">
        <f>DH12+DH17+DH21+DH24+DH27+DH31+DH35+DH38+DH41</f>
        <v>4</v>
      </c>
      <c r="DI46" s="63">
        <f t="shared" si="42"/>
        <v>19.25</v>
      </c>
      <c r="DJ46" s="63">
        <f t="shared" si="43"/>
        <v>9.625</v>
      </c>
      <c r="DK46" s="59">
        <f>DK12+DK17+DK21+DK24+DK27+DK31+DK35+DK38+DK41</f>
        <v>4</v>
      </c>
      <c r="DL46" s="59">
        <f>DL12+DL17+DL21+DL24+DL27+DL31+DL35+DL38+DL41</f>
        <v>4</v>
      </c>
      <c r="DM46" s="64">
        <f>SUM(DK46:DL46)</f>
        <v>8</v>
      </c>
      <c r="DN46" s="61">
        <f t="shared" si="14"/>
        <v>14</v>
      </c>
      <c r="DO46" s="59">
        <f t="shared" si="14"/>
        <v>155</v>
      </c>
      <c r="DP46" s="62">
        <f t="shared" si="44"/>
        <v>190</v>
      </c>
      <c r="DQ46" s="62">
        <f t="shared" si="15"/>
        <v>17.161290322580644</v>
      </c>
      <c r="DR46" s="59">
        <f t="shared" si="16"/>
        <v>1487</v>
      </c>
      <c r="DS46" s="59">
        <f t="shared" si="16"/>
        <v>1173</v>
      </c>
      <c r="DT46" s="59">
        <f t="shared" si="16"/>
        <v>2660</v>
      </c>
      <c r="DU46" s="59">
        <f t="shared" si="16"/>
        <v>142</v>
      </c>
      <c r="DV46" s="63">
        <f t="shared" si="45"/>
        <v>18.732394366197184</v>
      </c>
      <c r="DW46" s="63">
        <f t="shared" si="46"/>
        <v>10.8130081300813</v>
      </c>
      <c r="DX46" s="59">
        <f t="shared" si="17"/>
        <v>154</v>
      </c>
      <c r="DY46" s="59">
        <f t="shared" si="17"/>
        <v>92</v>
      </c>
      <c r="DZ46" s="64">
        <f t="shared" si="17"/>
        <v>246</v>
      </c>
      <c r="EA46" s="1"/>
    </row>
    <row r="47" spans="1:137" ht="13.5" customHeight="1" x14ac:dyDescent="0.25">
      <c r="A47" s="1"/>
      <c r="B47" s="95" t="s">
        <v>46</v>
      </c>
      <c r="C47" s="94" t="s">
        <v>17</v>
      </c>
      <c r="D47" s="59">
        <f t="shared" si="0"/>
        <v>797</v>
      </c>
      <c r="E47" s="59">
        <f>K47+O47</f>
        <v>6379</v>
      </c>
      <c r="F47" s="59">
        <f t="shared" si="1"/>
        <v>10276</v>
      </c>
      <c r="G47" s="59"/>
      <c r="H47" s="59"/>
      <c r="I47" s="59"/>
      <c r="J47" s="59">
        <f>J44</f>
        <v>29</v>
      </c>
      <c r="K47" s="59">
        <f>K44</f>
        <v>77</v>
      </c>
      <c r="L47" s="59">
        <f>L44</f>
        <v>302</v>
      </c>
      <c r="M47" s="60"/>
      <c r="N47" s="61">
        <f>N44+N46</f>
        <v>768</v>
      </c>
      <c r="O47" s="59">
        <f>O44+O46</f>
        <v>6302</v>
      </c>
      <c r="P47" s="62">
        <f t="shared" si="18"/>
        <v>193.18489583333334</v>
      </c>
      <c r="Q47" s="62">
        <f t="shared" si="19"/>
        <v>23.542684861948587</v>
      </c>
      <c r="R47" s="59">
        <f>R44+R46</f>
        <v>75551</v>
      </c>
      <c r="S47" s="59">
        <f>S44+S46</f>
        <v>72815</v>
      </c>
      <c r="T47" s="59">
        <f>T44+T46</f>
        <v>148366</v>
      </c>
      <c r="U47" s="59">
        <f>U44+U46</f>
        <v>7209</v>
      </c>
      <c r="V47" s="63">
        <f t="shared" si="20"/>
        <v>20.580663060063809</v>
      </c>
      <c r="W47" s="63">
        <f t="shared" si="21"/>
        <v>14.875275716863847</v>
      </c>
      <c r="X47" s="59">
        <f>X44+X46</f>
        <v>5996</v>
      </c>
      <c r="Y47" s="59">
        <f>Y44+Y46</f>
        <v>3978</v>
      </c>
      <c r="Z47" s="64">
        <f>Z44+Z46</f>
        <v>9974</v>
      </c>
      <c r="AA47" s="61">
        <f>AA44+AA46</f>
        <v>45</v>
      </c>
      <c r="AB47" s="59">
        <f>AB44+AB46</f>
        <v>167</v>
      </c>
      <c r="AC47" s="62">
        <f t="shared" si="22"/>
        <v>125.42222222222222</v>
      </c>
      <c r="AD47" s="62">
        <f t="shared" si="5"/>
        <v>33.796407185628745</v>
      </c>
      <c r="AE47" s="59">
        <f>AE44+AE46</f>
        <v>2954</v>
      </c>
      <c r="AF47" s="59">
        <f>AF44+AF46</f>
        <v>2690</v>
      </c>
      <c r="AG47" s="59">
        <f>AG44+AG46</f>
        <v>5644</v>
      </c>
      <c r="AH47" s="59">
        <f>AH44+AH46</f>
        <v>270</v>
      </c>
      <c r="AI47" s="63">
        <f t="shared" si="23"/>
        <v>20.903703703703705</v>
      </c>
      <c r="AJ47" s="63">
        <f t="shared" si="24"/>
        <v>16.502923976608187</v>
      </c>
      <c r="AK47" s="59">
        <f>AK44+AK46</f>
        <v>70</v>
      </c>
      <c r="AL47" s="59">
        <f>AL44+AL46</f>
        <v>272</v>
      </c>
      <c r="AM47" s="65">
        <f>AM44+AM46</f>
        <v>342</v>
      </c>
      <c r="AN47" s="61">
        <f>AN44+AN46</f>
        <v>317</v>
      </c>
      <c r="AO47" s="59">
        <f>AO44+AO46</f>
        <v>560</v>
      </c>
      <c r="AP47" s="62">
        <f t="shared" si="25"/>
        <v>40.854889589905362</v>
      </c>
      <c r="AQ47" s="62">
        <f t="shared" si="6"/>
        <v>23.126785714285713</v>
      </c>
      <c r="AR47" s="59">
        <f>AR44+AR46</f>
        <v>6669</v>
      </c>
      <c r="AS47" s="59">
        <f>AS44+AS46</f>
        <v>6282</v>
      </c>
      <c r="AT47" s="59">
        <f>AT44+AT46</f>
        <v>12951</v>
      </c>
      <c r="AU47" s="59">
        <f>AU44+AU46</f>
        <v>707</v>
      </c>
      <c r="AV47" s="63">
        <f t="shared" si="26"/>
        <v>18.318246110325319</v>
      </c>
      <c r="AW47" s="63">
        <f t="shared" si="27"/>
        <v>18.796806966618288</v>
      </c>
      <c r="AX47" s="59">
        <f>AX44+AX46</f>
        <v>103</v>
      </c>
      <c r="AY47" s="59">
        <f>AY44+AY46</f>
        <v>586</v>
      </c>
      <c r="AZ47" s="64">
        <f>AZ44+AZ46</f>
        <v>689</v>
      </c>
      <c r="BA47" s="61">
        <f>BA44+BA46</f>
        <v>407</v>
      </c>
      <c r="BB47" s="59">
        <f>BB44+BB46</f>
        <v>2282</v>
      </c>
      <c r="BC47" s="62">
        <f t="shared" si="28"/>
        <v>118.89926289926289</v>
      </c>
      <c r="BD47" s="62">
        <f t="shared" si="7"/>
        <v>21.205959684487294</v>
      </c>
      <c r="BE47" s="59">
        <f>BE44+BE46</f>
        <v>25042</v>
      </c>
      <c r="BF47" s="59">
        <f>BF44+BF46</f>
        <v>23350</v>
      </c>
      <c r="BG47" s="59">
        <f>BG44+BG46</f>
        <v>48392</v>
      </c>
      <c r="BH47" s="59">
        <f>BH44+BH46</f>
        <v>2772</v>
      </c>
      <c r="BI47" s="63">
        <f t="shared" si="29"/>
        <v>17.457431457431458</v>
      </c>
      <c r="BJ47" s="63">
        <f t="shared" si="30"/>
        <v>17.075511644318983</v>
      </c>
      <c r="BK47" s="59">
        <f>BK44+BK46</f>
        <v>1670</v>
      </c>
      <c r="BL47" s="59">
        <f>BL44+BL46</f>
        <v>1164</v>
      </c>
      <c r="BM47" s="64">
        <f>BM44+BM46</f>
        <v>2834</v>
      </c>
      <c r="BN47" s="61">
        <f>BN44+BN46</f>
        <v>224</v>
      </c>
      <c r="BO47" s="59">
        <f>BO44+BO46</f>
        <v>2194</v>
      </c>
      <c r="BP47" s="62">
        <f t="shared" si="31"/>
        <v>225.64285714285714</v>
      </c>
      <c r="BQ47" s="62">
        <f t="shared" si="8"/>
        <v>23.037374658158615</v>
      </c>
      <c r="BR47" s="59">
        <f>BR44+BR46</f>
        <v>25638</v>
      </c>
      <c r="BS47" s="59">
        <f>BS44+BS46</f>
        <v>24906</v>
      </c>
      <c r="BT47" s="59">
        <f>BT44+BT46</f>
        <v>50544</v>
      </c>
      <c r="BU47" s="59">
        <f>BU44+BU46</f>
        <v>2159</v>
      </c>
      <c r="BV47" s="63">
        <f t="shared" si="32"/>
        <v>23.410838351088469</v>
      </c>
      <c r="BW47" s="63">
        <f t="shared" si="33"/>
        <v>13.645788336933045</v>
      </c>
      <c r="BX47" s="59">
        <f>BX44+BX46</f>
        <v>2174</v>
      </c>
      <c r="BY47" s="59">
        <f>BY44+BY46</f>
        <v>1530</v>
      </c>
      <c r="BZ47" s="64">
        <f>BZ44+BZ46</f>
        <v>3704</v>
      </c>
      <c r="CA47" s="61">
        <f>CA44+CA46</f>
        <v>631</v>
      </c>
      <c r="CB47" s="59">
        <f>CB44+CB46</f>
        <v>4476</v>
      </c>
      <c r="CC47" s="62">
        <f t="shared" si="34"/>
        <v>156.79239302694137</v>
      </c>
      <c r="CD47" s="62">
        <f t="shared" si="10"/>
        <v>22.10366398570152</v>
      </c>
      <c r="CE47" s="59">
        <f>CE44+CE46</f>
        <v>50680</v>
      </c>
      <c r="CF47" s="59">
        <f>CF44+CF46</f>
        <v>48256</v>
      </c>
      <c r="CG47" s="59">
        <f>CG44+CG46</f>
        <v>98936</v>
      </c>
      <c r="CH47" s="59">
        <f>CH44+CH46</f>
        <v>4931</v>
      </c>
      <c r="CI47" s="63">
        <f t="shared" si="36"/>
        <v>20.064084364226325</v>
      </c>
      <c r="CJ47" s="63">
        <f t="shared" si="37"/>
        <v>15.132456408687672</v>
      </c>
      <c r="CK47" s="59">
        <f>CK44+CK46</f>
        <v>3844</v>
      </c>
      <c r="CL47" s="59">
        <f>CL44+CL46</f>
        <v>2694</v>
      </c>
      <c r="CM47" s="64">
        <f>CM44+CM46</f>
        <v>6538</v>
      </c>
      <c r="CN47" s="61">
        <f>CN44+CN46</f>
        <v>92</v>
      </c>
      <c r="CO47" s="59">
        <f>CO44+CO46</f>
        <v>1659</v>
      </c>
      <c r="CP47" s="62">
        <f t="shared" si="38"/>
        <v>396.51086956521738</v>
      </c>
      <c r="CQ47" s="62">
        <f t="shared" si="12"/>
        <v>21.98854731766124</v>
      </c>
      <c r="CR47" s="59">
        <f>CR44+CR46</f>
        <v>18202</v>
      </c>
      <c r="CS47" s="59">
        <f>CS44+CS46</f>
        <v>18277</v>
      </c>
      <c r="CT47" s="59">
        <f>CT44+CT46</f>
        <v>36479</v>
      </c>
      <c r="CU47" s="59">
        <f>CU44+CU46</f>
        <v>1571</v>
      </c>
      <c r="CV47" s="63">
        <f t="shared" si="39"/>
        <v>23.220241884150223</v>
      </c>
      <c r="CW47" s="63">
        <f t="shared" si="40"/>
        <v>11.790239172592115</v>
      </c>
      <c r="CX47" s="59">
        <f>CX44+CX46</f>
        <v>2082</v>
      </c>
      <c r="CY47" s="59">
        <f>CY44+CY46</f>
        <v>1012</v>
      </c>
      <c r="CZ47" s="64">
        <f>CZ44+CZ46</f>
        <v>3094</v>
      </c>
      <c r="DA47" s="61">
        <f>DA44+DA46</f>
        <v>26</v>
      </c>
      <c r="DB47" s="59">
        <f>DB44+DB46</f>
        <v>541</v>
      </c>
      <c r="DC47" s="62">
        <f t="shared" si="41"/>
        <v>596.73076923076928</v>
      </c>
      <c r="DD47" s="62">
        <f t="shared" si="13"/>
        <v>28.67837338262477</v>
      </c>
      <c r="DE47" s="59">
        <f>DE44+DE46</f>
        <v>6799</v>
      </c>
      <c r="DF47" s="59">
        <f>DF44+DF46</f>
        <v>8716</v>
      </c>
      <c r="DG47" s="59">
        <f>DG44+DG46</f>
        <v>15515</v>
      </c>
      <c r="DH47" s="59">
        <f>DH44+DH46</f>
        <v>535</v>
      </c>
      <c r="DI47" s="63">
        <f t="shared" si="42"/>
        <v>29</v>
      </c>
      <c r="DJ47" s="63">
        <f t="shared" si="43"/>
        <v>14.568075117370892</v>
      </c>
      <c r="DK47" s="59">
        <f>DK44+DK46</f>
        <v>744</v>
      </c>
      <c r="DL47" s="59">
        <f>DL44+DL46</f>
        <v>321</v>
      </c>
      <c r="DM47" s="64">
        <f>DM44+DM46</f>
        <v>1065</v>
      </c>
      <c r="DN47" s="61">
        <f t="shared" si="14"/>
        <v>66</v>
      </c>
      <c r="DO47" s="59">
        <f t="shared" si="14"/>
        <v>1118</v>
      </c>
      <c r="DP47" s="62">
        <f t="shared" si="44"/>
        <v>317.63636363636363</v>
      </c>
      <c r="DQ47" s="62">
        <f t="shared" si="15"/>
        <v>18.751341681574239</v>
      </c>
      <c r="DR47" s="59">
        <f t="shared" si="16"/>
        <v>11403</v>
      </c>
      <c r="DS47" s="59">
        <f t="shared" si="16"/>
        <v>9561</v>
      </c>
      <c r="DT47" s="59">
        <f t="shared" si="16"/>
        <v>20964</v>
      </c>
      <c r="DU47" s="59">
        <f t="shared" si="16"/>
        <v>1036</v>
      </c>
      <c r="DV47" s="63">
        <f t="shared" si="45"/>
        <v>20.235521235521237</v>
      </c>
      <c r="DW47" s="63">
        <f t="shared" si="46"/>
        <v>10.332183341547561</v>
      </c>
      <c r="DX47" s="59">
        <f t="shared" si="17"/>
        <v>1338</v>
      </c>
      <c r="DY47" s="59">
        <f t="shared" si="17"/>
        <v>691</v>
      </c>
      <c r="DZ47" s="64">
        <f t="shared" si="17"/>
        <v>2029</v>
      </c>
      <c r="EA47" s="1"/>
    </row>
    <row r="48" spans="1:137" ht="13.5" customHeight="1" thickBot="1" x14ac:dyDescent="0.3">
      <c r="A48" s="1"/>
      <c r="B48" s="96" t="s">
        <v>48</v>
      </c>
      <c r="C48" s="97" t="s">
        <v>50</v>
      </c>
      <c r="D48" s="98">
        <f t="shared" si="0"/>
        <v>839</v>
      </c>
      <c r="E48" s="98">
        <f>K48+O48</f>
        <v>6782</v>
      </c>
      <c r="F48" s="98">
        <f t="shared" si="1"/>
        <v>10866</v>
      </c>
      <c r="G48" s="98"/>
      <c r="H48" s="98"/>
      <c r="I48" s="98"/>
      <c r="J48" s="98">
        <f>J47</f>
        <v>29</v>
      </c>
      <c r="K48" s="98">
        <f>K47</f>
        <v>77</v>
      </c>
      <c r="L48" s="98">
        <f>L47</f>
        <v>302</v>
      </c>
      <c r="M48" s="99"/>
      <c r="N48" s="100">
        <f>N47+N43</f>
        <v>810</v>
      </c>
      <c r="O48" s="98">
        <f>O47+O43</f>
        <v>6705</v>
      </c>
      <c r="P48" s="101">
        <f t="shared" si="18"/>
        <v>188.85185185185185</v>
      </c>
      <c r="Q48" s="101">
        <f t="shared" si="19"/>
        <v>22.814317673378078</v>
      </c>
      <c r="R48" s="98">
        <f>R47+R43</f>
        <v>78343</v>
      </c>
      <c r="S48" s="98">
        <f>S47+S43</f>
        <v>74627</v>
      </c>
      <c r="T48" s="98">
        <f>T47+T43</f>
        <v>152970</v>
      </c>
      <c r="U48" s="98">
        <f>U47+U43</f>
        <v>7467</v>
      </c>
      <c r="V48" s="102">
        <f t="shared" si="20"/>
        <v>20.486139011651264</v>
      </c>
      <c r="W48" s="102">
        <f t="shared" si="21"/>
        <v>14.480310488451344</v>
      </c>
      <c r="X48" s="98">
        <f>X47+X43</f>
        <v>6322</v>
      </c>
      <c r="Y48" s="98">
        <f>Y47+Y43</f>
        <v>4242</v>
      </c>
      <c r="Z48" s="103">
        <f>Z47+Z43</f>
        <v>10564</v>
      </c>
      <c r="AA48" s="100">
        <f>AA47+AA43</f>
        <v>52</v>
      </c>
      <c r="AB48" s="98">
        <f>AB47+AB43</f>
        <v>220</v>
      </c>
      <c r="AC48" s="101">
        <f t="shared" si="22"/>
        <v>115.26923076923077</v>
      </c>
      <c r="AD48" s="101">
        <f t="shared" si="5"/>
        <v>27.245454545454546</v>
      </c>
      <c r="AE48" s="98">
        <f>AE47+AE43</f>
        <v>3137</v>
      </c>
      <c r="AF48" s="98">
        <f>AF47+AF43</f>
        <v>2857</v>
      </c>
      <c r="AG48" s="98">
        <f>AG47+AG43</f>
        <v>5994</v>
      </c>
      <c r="AH48" s="98">
        <f>AH47+AH43</f>
        <v>287</v>
      </c>
      <c r="AI48" s="102">
        <f t="shared" si="23"/>
        <v>20.885017421602786</v>
      </c>
      <c r="AJ48" s="102">
        <f t="shared" si="24"/>
        <v>16.112903225806452</v>
      </c>
      <c r="AK48" s="98">
        <f>AK47+AK43</f>
        <v>71</v>
      </c>
      <c r="AL48" s="98">
        <f>AL47+AL43</f>
        <v>301</v>
      </c>
      <c r="AM48" s="104">
        <f>AM47+AM43</f>
        <v>372</v>
      </c>
      <c r="AN48" s="100">
        <f>AN47+AN43</f>
        <v>327</v>
      </c>
      <c r="AO48" s="98">
        <f>AO47+AO43</f>
        <v>619</v>
      </c>
      <c r="AP48" s="101">
        <f t="shared" si="25"/>
        <v>40.98776758409786</v>
      </c>
      <c r="AQ48" s="101">
        <f t="shared" si="6"/>
        <v>21.652665589660742</v>
      </c>
      <c r="AR48" s="98">
        <f>AR47+AR43</f>
        <v>6897</v>
      </c>
      <c r="AS48" s="98">
        <f>AS47+AS43</f>
        <v>6506</v>
      </c>
      <c r="AT48" s="98">
        <f>AT47+AT43</f>
        <v>13403</v>
      </c>
      <c r="AU48" s="98">
        <f>AU47+AU43</f>
        <v>731</v>
      </c>
      <c r="AV48" s="102">
        <f t="shared" si="26"/>
        <v>18.335157318741452</v>
      </c>
      <c r="AW48" s="102">
        <f t="shared" si="27"/>
        <v>18.512430939226519</v>
      </c>
      <c r="AX48" s="98">
        <f>AX47+AX43</f>
        <v>105</v>
      </c>
      <c r="AY48" s="98">
        <f>AY47+AY43</f>
        <v>619</v>
      </c>
      <c r="AZ48" s="103">
        <f>AZ47+AZ43</f>
        <v>724</v>
      </c>
      <c r="BA48" s="100">
        <f>BA47+BA43</f>
        <v>413</v>
      </c>
      <c r="BB48" s="98">
        <f>BB47+BB43</f>
        <v>2331</v>
      </c>
      <c r="BC48" s="101">
        <f t="shared" si="28"/>
        <v>118.61743341404359</v>
      </c>
      <c r="BD48" s="101">
        <f t="shared" si="7"/>
        <v>21.016302016302017</v>
      </c>
      <c r="BE48" s="98">
        <f>BE47+BE43</f>
        <v>25365</v>
      </c>
      <c r="BF48" s="98">
        <f>BF47+BF43</f>
        <v>23624</v>
      </c>
      <c r="BG48" s="98">
        <f>BG47+BG43</f>
        <v>48989</v>
      </c>
      <c r="BH48" s="98">
        <f>BH47+BH43</f>
        <v>2808</v>
      </c>
      <c r="BI48" s="102">
        <f t="shared" si="29"/>
        <v>17.446225071225072</v>
      </c>
      <c r="BJ48" s="102">
        <f t="shared" si="30"/>
        <v>16.974705474705473</v>
      </c>
      <c r="BK48" s="98">
        <f>BK47+BK43</f>
        <v>1690</v>
      </c>
      <c r="BL48" s="98">
        <f>BL47+BL43</f>
        <v>1196</v>
      </c>
      <c r="BM48" s="103">
        <f>BM47+BM43</f>
        <v>2886</v>
      </c>
      <c r="BN48" s="100">
        <f>BN47+BN43</f>
        <v>233</v>
      </c>
      <c r="BO48" s="98">
        <f>BO47+BO43</f>
        <v>2265</v>
      </c>
      <c r="BP48" s="101">
        <f t="shared" si="31"/>
        <v>220.85836909871244</v>
      </c>
      <c r="BQ48" s="101">
        <f t="shared" si="8"/>
        <v>22.719646799116997</v>
      </c>
      <c r="BR48" s="98">
        <f>BR47+BR43</f>
        <v>26158</v>
      </c>
      <c r="BS48" s="98">
        <f>BS47+BS43</f>
        <v>25302</v>
      </c>
      <c r="BT48" s="98">
        <f>BT47+BT43</f>
        <v>51460</v>
      </c>
      <c r="BU48" s="98">
        <f>BU47+BU43</f>
        <v>2216</v>
      </c>
      <c r="BV48" s="102">
        <f t="shared" si="32"/>
        <v>23.222021660649819</v>
      </c>
      <c r="BW48" s="102">
        <f t="shared" si="33"/>
        <v>13.345435684647303</v>
      </c>
      <c r="BX48" s="98">
        <f>BX47+BX43</f>
        <v>2254</v>
      </c>
      <c r="BY48" s="98">
        <f>BY47+BY43</f>
        <v>1602</v>
      </c>
      <c r="BZ48" s="103">
        <f>BZ47+BZ43</f>
        <v>3856</v>
      </c>
      <c r="CA48" s="100">
        <f>CA47+CA43</f>
        <v>646</v>
      </c>
      <c r="CB48" s="98">
        <f>CB47+CB43</f>
        <v>4596</v>
      </c>
      <c r="CC48" s="101">
        <f t="shared" si="34"/>
        <v>155.4938080495356</v>
      </c>
      <c r="CD48" s="101">
        <f t="shared" si="10"/>
        <v>21.855744125326371</v>
      </c>
      <c r="CE48" s="98">
        <f>CE47+CE43</f>
        <v>51523</v>
      </c>
      <c r="CF48" s="98">
        <f>CF47+CF43</f>
        <v>48926</v>
      </c>
      <c r="CG48" s="98">
        <f>CG47+CG43</f>
        <v>100449</v>
      </c>
      <c r="CH48" s="98">
        <f>CH47+CH43</f>
        <v>5024</v>
      </c>
      <c r="CI48" s="102">
        <f t="shared" si="36"/>
        <v>19.993829617834393</v>
      </c>
      <c r="CJ48" s="102">
        <f t="shared" si="37"/>
        <v>14.89899139721151</v>
      </c>
      <c r="CK48" s="98">
        <f>CK47+CK43</f>
        <v>3944</v>
      </c>
      <c r="CL48" s="98">
        <f>CL47+CL43</f>
        <v>2798</v>
      </c>
      <c r="CM48" s="103">
        <f>CM47+CM43</f>
        <v>6742</v>
      </c>
      <c r="CN48" s="100">
        <f>CN47+CN43</f>
        <v>112</v>
      </c>
      <c r="CO48" s="98">
        <f>CO47+CO43</f>
        <v>1889</v>
      </c>
      <c r="CP48" s="101">
        <f t="shared" si="38"/>
        <v>349.26785714285717</v>
      </c>
      <c r="CQ48" s="101">
        <f t="shared" si="12"/>
        <v>20.708311275807304</v>
      </c>
      <c r="CR48" s="98">
        <f>CR47+CR43</f>
        <v>19923</v>
      </c>
      <c r="CS48" s="98">
        <f>CS47+CS43</f>
        <v>19195</v>
      </c>
      <c r="CT48" s="98">
        <f>CT47+CT43</f>
        <v>39118</v>
      </c>
      <c r="CU48" s="98">
        <f>CU47+CU43</f>
        <v>1712</v>
      </c>
      <c r="CV48" s="102">
        <f t="shared" si="39"/>
        <v>22.84929906542056</v>
      </c>
      <c r="CW48" s="102">
        <f t="shared" si="40"/>
        <v>11.338550724637681</v>
      </c>
      <c r="CX48" s="98">
        <f>CX47+CX43</f>
        <v>2307</v>
      </c>
      <c r="CY48" s="98">
        <f>CY47+CY43</f>
        <v>1143</v>
      </c>
      <c r="CZ48" s="103">
        <f>CZ47+CZ43</f>
        <v>3450</v>
      </c>
      <c r="DA48" s="100">
        <f>DA47+DA43</f>
        <v>43</v>
      </c>
      <c r="DB48" s="98">
        <f>DB47+DB43</f>
        <v>726</v>
      </c>
      <c r="DC48" s="101">
        <f t="shared" si="41"/>
        <v>406.55813953488371</v>
      </c>
      <c r="DD48" s="101">
        <f t="shared" si="13"/>
        <v>24.079889807162534</v>
      </c>
      <c r="DE48" s="98">
        <f>DE47+DE43</f>
        <v>7987</v>
      </c>
      <c r="DF48" s="98">
        <f>DF47+DF43</f>
        <v>9495</v>
      </c>
      <c r="DG48" s="98">
        <f>DG47+DG43</f>
        <v>17482</v>
      </c>
      <c r="DH48" s="98">
        <f>DH47+DH43</f>
        <v>653</v>
      </c>
      <c r="DI48" s="102">
        <f t="shared" si="42"/>
        <v>26.771822358346096</v>
      </c>
      <c r="DJ48" s="102">
        <f t="shared" si="43"/>
        <v>12.723435225618632</v>
      </c>
      <c r="DK48" s="98">
        <f>DK47+DK43</f>
        <v>946</v>
      </c>
      <c r="DL48" s="98">
        <f>DL47+DL43</f>
        <v>428</v>
      </c>
      <c r="DM48" s="103">
        <f>DM47+DM43</f>
        <v>1374</v>
      </c>
      <c r="DN48" s="100">
        <f t="shared" si="14"/>
        <v>69</v>
      </c>
      <c r="DO48" s="98">
        <f t="shared" si="14"/>
        <v>1163</v>
      </c>
      <c r="DP48" s="101">
        <f t="shared" si="44"/>
        <v>313.56521739130437</v>
      </c>
      <c r="DQ48" s="101">
        <f t="shared" si="15"/>
        <v>18.603611349957006</v>
      </c>
      <c r="DR48" s="98">
        <f t="shared" si="16"/>
        <v>11936</v>
      </c>
      <c r="DS48" s="98">
        <f t="shared" si="16"/>
        <v>9700</v>
      </c>
      <c r="DT48" s="98">
        <f t="shared" si="16"/>
        <v>21636</v>
      </c>
      <c r="DU48" s="98">
        <f t="shared" si="16"/>
        <v>1059</v>
      </c>
      <c r="DV48" s="102">
        <f t="shared" si="45"/>
        <v>20.430594900849858</v>
      </c>
      <c r="DW48" s="102">
        <f t="shared" si="46"/>
        <v>10.421965317919074</v>
      </c>
      <c r="DX48" s="98">
        <f t="shared" si="17"/>
        <v>1361</v>
      </c>
      <c r="DY48" s="98">
        <f t="shared" si="17"/>
        <v>715</v>
      </c>
      <c r="DZ48" s="103">
        <f t="shared" si="17"/>
        <v>2076</v>
      </c>
      <c r="EA48" s="1"/>
      <c r="EG48" s="92"/>
    </row>
    <row r="49" spans="1:137" ht="12.75" customHeight="1" x14ac:dyDescent="0.25">
      <c r="A49" s="1"/>
      <c r="B49" s="105" t="s">
        <v>51</v>
      </c>
      <c r="C49" s="106" t="s">
        <v>52</v>
      </c>
      <c r="D49" s="107"/>
      <c r="E49" s="107"/>
      <c r="F49" s="107"/>
      <c r="G49" s="107"/>
      <c r="H49" s="107"/>
      <c r="I49" s="107"/>
      <c r="J49" s="107"/>
      <c r="K49" s="107"/>
      <c r="L49" s="107"/>
      <c r="M49" s="108"/>
      <c r="N49" s="107"/>
      <c r="O49" s="107"/>
      <c r="P49" s="109"/>
      <c r="Q49" s="109"/>
      <c r="R49" s="107"/>
      <c r="S49" s="107"/>
      <c r="T49" s="107"/>
      <c r="U49" s="107"/>
      <c r="V49" s="110"/>
      <c r="W49" s="110"/>
      <c r="X49" s="107"/>
      <c r="Y49" s="107"/>
      <c r="Z49" s="107"/>
      <c r="AA49" s="107"/>
      <c r="AB49" s="107"/>
      <c r="AC49" s="109"/>
      <c r="AD49" s="109"/>
      <c r="AE49" s="107"/>
      <c r="AF49" s="107"/>
      <c r="AG49" s="107"/>
      <c r="AH49" s="107"/>
      <c r="AI49" s="110"/>
      <c r="AJ49" s="110"/>
      <c r="AK49" s="107"/>
      <c r="AL49" s="107"/>
      <c r="AM49" s="107"/>
      <c r="AN49" s="107"/>
      <c r="AO49" s="107"/>
      <c r="AP49" s="109"/>
      <c r="AQ49" s="109"/>
      <c r="AR49" s="107"/>
      <c r="AS49" s="107"/>
      <c r="AT49" s="107"/>
      <c r="AU49" s="107"/>
      <c r="AV49" s="110"/>
      <c r="AW49" s="110"/>
      <c r="AX49" s="107"/>
      <c r="AY49" s="107"/>
      <c r="AZ49" s="107"/>
      <c r="BA49" s="107"/>
      <c r="BB49" s="107"/>
      <c r="BC49" s="109"/>
      <c r="BD49" s="109"/>
      <c r="BE49" s="107"/>
      <c r="BF49" s="107"/>
      <c r="BG49" s="107"/>
      <c r="BH49" s="107"/>
      <c r="BI49" s="110"/>
      <c r="BJ49" s="110"/>
      <c r="BK49" s="107"/>
      <c r="BL49" s="107"/>
      <c r="BM49" s="107"/>
      <c r="BN49" s="107"/>
      <c r="BO49" s="107"/>
      <c r="BP49" s="109"/>
      <c r="BQ49" s="109"/>
      <c r="BR49" s="107"/>
      <c r="BS49" s="107"/>
      <c r="BT49" s="107"/>
      <c r="BU49" s="107"/>
      <c r="BV49" s="110"/>
      <c r="BW49" s="110"/>
      <c r="BX49" s="107"/>
      <c r="BY49" s="107"/>
      <c r="BZ49" s="107"/>
      <c r="CA49" s="107"/>
      <c r="CB49" s="107"/>
      <c r="CC49" s="109"/>
      <c r="CD49" s="109"/>
      <c r="CE49" s="107"/>
      <c r="CF49" s="107"/>
      <c r="CG49" s="107"/>
      <c r="CH49" s="107"/>
      <c r="CI49" s="110"/>
      <c r="CJ49" s="110"/>
      <c r="CK49" s="107"/>
      <c r="CL49" s="107"/>
      <c r="CM49" s="107"/>
      <c r="CN49" s="107"/>
      <c r="CO49" s="107"/>
      <c r="CP49" s="109"/>
      <c r="CQ49" s="109"/>
      <c r="CR49" s="107"/>
      <c r="CS49" s="107"/>
      <c r="CT49" s="107"/>
      <c r="CU49" s="107"/>
      <c r="CV49" s="110"/>
      <c r="CW49" s="110"/>
      <c r="CX49" s="107"/>
      <c r="CY49" s="107"/>
      <c r="CZ49" s="107"/>
      <c r="DA49" s="107"/>
      <c r="DB49" s="107"/>
      <c r="DC49" s="109"/>
      <c r="DD49" s="109"/>
      <c r="DE49" s="107"/>
      <c r="DF49" s="107"/>
      <c r="DG49" s="107"/>
      <c r="DH49" s="107"/>
      <c r="DI49" s="110"/>
      <c r="DJ49" s="110"/>
      <c r="DK49" s="107"/>
      <c r="DL49" s="107"/>
      <c r="DM49" s="107"/>
      <c r="DN49" s="107"/>
      <c r="DO49" s="107"/>
      <c r="DP49" s="109"/>
      <c r="DQ49" s="109"/>
      <c r="DR49" s="107"/>
      <c r="DS49" s="107"/>
      <c r="DT49" s="107"/>
      <c r="DU49" s="107"/>
      <c r="DV49" s="110"/>
      <c r="DW49" s="110"/>
      <c r="DX49" s="107"/>
      <c r="DY49" s="107"/>
      <c r="DZ49" s="107"/>
      <c r="EA49" s="1"/>
      <c r="EG49" s="92"/>
    </row>
    <row r="50" spans="1:137" ht="12.75" customHeight="1" x14ac:dyDescent="0.25">
      <c r="A50" s="1"/>
      <c r="B50" s="111"/>
      <c r="C50" s="106" t="s">
        <v>53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1"/>
      <c r="CI50" s="111"/>
      <c r="CJ50" s="111"/>
      <c r="CK50" s="11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111"/>
      <c r="CW50" s="111"/>
      <c r="CX50" s="111"/>
      <c r="CY50" s="111"/>
      <c r="CZ50" s="111"/>
      <c r="EA50" s="1"/>
    </row>
    <row r="51" spans="1:137" ht="20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12"/>
      <c r="U51" s="113" t="s">
        <v>54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14"/>
      <c r="BA51" s="1"/>
      <c r="BB51" s="115"/>
      <c r="BC51" s="1"/>
      <c r="BD51" s="1"/>
      <c r="BE51" s="1"/>
      <c r="BF51" s="1"/>
      <c r="BG51" s="116" t="s">
        <v>55</v>
      </c>
      <c r="BH51" s="117"/>
      <c r="BI51" s="116"/>
      <c r="BJ51" s="116"/>
      <c r="BK51" s="116"/>
      <c r="BL51" s="116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</row>
    <row r="52" spans="1:137" ht="20.25" hidden="1" customHeight="1" x14ac:dyDescent="0.25">
      <c r="B52" s="118" t="s">
        <v>56</v>
      </c>
      <c r="C52" s="118" t="s">
        <v>56</v>
      </c>
      <c r="BN52" s="92"/>
      <c r="BT52" s="119"/>
      <c r="EA52" s="92"/>
    </row>
    <row r="53" spans="1:137" ht="20.25" hidden="1" customHeight="1" x14ac:dyDescent="0.25">
      <c r="A53" s="120"/>
      <c r="B53" s="120">
        <f>SUM(B54:B62)</f>
        <v>3318</v>
      </c>
      <c r="C53" s="120">
        <v>3513</v>
      </c>
      <c r="D53" s="120"/>
    </row>
    <row r="54" spans="1:137" ht="20.25" hidden="1" customHeight="1" x14ac:dyDescent="0.25">
      <c r="A54" s="120" t="s">
        <v>57</v>
      </c>
      <c r="B54" s="120">
        <v>1293</v>
      </c>
      <c r="C54" s="121">
        <f>$C$53*$B54/$B$53</f>
        <v>1368.9900542495479</v>
      </c>
      <c r="D54" s="122">
        <v>2518</v>
      </c>
    </row>
    <row r="55" spans="1:137" ht="20.25" hidden="1" customHeight="1" x14ac:dyDescent="0.25">
      <c r="A55" s="120" t="s">
        <v>58</v>
      </c>
      <c r="B55" s="120">
        <v>532</v>
      </c>
      <c r="C55" s="121">
        <f t="shared" ref="C55:C62" si="68">$C$53*$B55/$B$53</f>
        <v>563.2658227848101</v>
      </c>
      <c r="D55" s="122">
        <v>792</v>
      </c>
      <c r="P55" s="92"/>
      <c r="AZ55" s="123"/>
    </row>
    <row r="56" spans="1:137" ht="20.25" hidden="1" customHeight="1" x14ac:dyDescent="0.25">
      <c r="A56" s="120" t="s">
        <v>59</v>
      </c>
      <c r="B56" s="120">
        <v>149</v>
      </c>
      <c r="C56" s="121">
        <f t="shared" si="68"/>
        <v>157.75678119349004</v>
      </c>
      <c r="D56" s="122">
        <v>162</v>
      </c>
      <c r="BT56" s="124"/>
    </row>
    <row r="57" spans="1:137" ht="20.25" hidden="1" customHeight="1" x14ac:dyDescent="0.25">
      <c r="A57" s="120" t="s">
        <v>60</v>
      </c>
      <c r="B57" s="120">
        <v>112</v>
      </c>
      <c r="C57" s="121">
        <f t="shared" si="68"/>
        <v>118.58227848101266</v>
      </c>
      <c r="D57" s="122">
        <v>215</v>
      </c>
      <c r="BT57" s="125"/>
      <c r="BU57" s="125"/>
    </row>
    <row r="58" spans="1:137" ht="20.25" hidden="1" customHeight="1" x14ac:dyDescent="0.25">
      <c r="A58" s="120" t="s">
        <v>61</v>
      </c>
      <c r="B58" s="120">
        <v>329</v>
      </c>
      <c r="C58" s="121">
        <f t="shared" si="68"/>
        <v>348.3354430379747</v>
      </c>
      <c r="D58" s="122">
        <v>474</v>
      </c>
    </row>
    <row r="59" spans="1:137" ht="20.25" hidden="1" customHeight="1" x14ac:dyDescent="0.25">
      <c r="A59" s="120" t="s">
        <v>62</v>
      </c>
      <c r="B59" s="120">
        <v>623</v>
      </c>
      <c r="C59" s="121">
        <f t="shared" si="68"/>
        <v>659.61392405063293</v>
      </c>
      <c r="D59" s="122">
        <v>1286</v>
      </c>
    </row>
    <row r="60" spans="1:137" ht="20.25" hidden="1" customHeight="1" x14ac:dyDescent="0.25">
      <c r="A60" s="120" t="s">
        <v>63</v>
      </c>
      <c r="B60" s="120">
        <v>86</v>
      </c>
      <c r="C60" s="121">
        <f t="shared" si="68"/>
        <v>91.054249547920435</v>
      </c>
      <c r="D60" s="122">
        <v>86</v>
      </c>
    </row>
    <row r="61" spans="1:137" ht="20.25" hidden="1" customHeight="1" x14ac:dyDescent="0.25">
      <c r="A61" s="120" t="s">
        <v>64</v>
      </c>
      <c r="B61" s="120">
        <v>118</v>
      </c>
      <c r="C61" s="121">
        <f t="shared" si="68"/>
        <v>124.93490054249548</v>
      </c>
      <c r="D61" s="122">
        <v>170</v>
      </c>
    </row>
    <row r="62" spans="1:137" ht="20.25" hidden="1" customHeight="1" x14ac:dyDescent="0.25">
      <c r="A62" s="120" t="s">
        <v>65</v>
      </c>
      <c r="B62" s="120">
        <v>76</v>
      </c>
      <c r="C62" s="121">
        <f t="shared" si="68"/>
        <v>80.466546112115736</v>
      </c>
      <c r="D62" s="122">
        <v>124</v>
      </c>
    </row>
    <row r="63" spans="1:137" ht="20.25" hidden="1" customHeight="1" x14ac:dyDescent="0.25">
      <c r="A63" s="120"/>
      <c r="B63" s="120">
        <f>SUM(B54:B62)</f>
        <v>3318</v>
      </c>
      <c r="C63" s="121">
        <f>SUM(C54:C62)</f>
        <v>3513</v>
      </c>
      <c r="D63" s="121">
        <f>SUM(D54:D62)</f>
        <v>5827</v>
      </c>
    </row>
    <row r="64" spans="1:137" ht="20.25" customHeight="1" x14ac:dyDescent="0.25"/>
    <row r="65" spans="15:41" ht="20.25" customHeight="1" x14ac:dyDescent="0.25"/>
    <row r="66" spans="15:41" ht="20.25" customHeight="1" x14ac:dyDescent="0.25">
      <c r="AO66" s="92"/>
    </row>
    <row r="67" spans="15:41" x14ac:dyDescent="0.25">
      <c r="O67" s="92"/>
    </row>
  </sheetData>
  <autoFilter ref="B8:AZ50"/>
  <mergeCells count="107">
    <mergeCell ref="DW6:DW7"/>
    <mergeCell ref="DX6:DZ6"/>
    <mergeCell ref="BT57:BU57"/>
    <mergeCell ref="DO6:DO7"/>
    <mergeCell ref="DP6:DP7"/>
    <mergeCell ref="DQ6:DQ7"/>
    <mergeCell ref="DR6:DT6"/>
    <mergeCell ref="DU6:DU7"/>
    <mergeCell ref="DV6:DV7"/>
    <mergeCell ref="DE6:DG6"/>
    <mergeCell ref="DH6:DH7"/>
    <mergeCell ref="DI6:DI7"/>
    <mergeCell ref="DJ6:DJ7"/>
    <mergeCell ref="DK6:DM6"/>
    <mergeCell ref="DN6:DN7"/>
    <mergeCell ref="CW6:CW7"/>
    <mergeCell ref="CX6:CZ6"/>
    <mergeCell ref="DA6:DA7"/>
    <mergeCell ref="DB6:DB7"/>
    <mergeCell ref="DC6:DC7"/>
    <mergeCell ref="DD6:DD7"/>
    <mergeCell ref="CO6:CO7"/>
    <mergeCell ref="CP6:CP7"/>
    <mergeCell ref="CQ6:CQ7"/>
    <mergeCell ref="CR6:CT6"/>
    <mergeCell ref="CU6:CU7"/>
    <mergeCell ref="CV6:CV7"/>
    <mergeCell ref="CE6:CG6"/>
    <mergeCell ref="CH6:CH7"/>
    <mergeCell ref="CI6:CI7"/>
    <mergeCell ref="CJ6:CJ7"/>
    <mergeCell ref="CK6:CM6"/>
    <mergeCell ref="CN6:CN7"/>
    <mergeCell ref="BW6:BW7"/>
    <mergeCell ref="BX6:BZ6"/>
    <mergeCell ref="CA6:CA7"/>
    <mergeCell ref="CB6:CB7"/>
    <mergeCell ref="CC6:CC7"/>
    <mergeCell ref="CD6:CD7"/>
    <mergeCell ref="BO6:BO7"/>
    <mergeCell ref="BP6:BP7"/>
    <mergeCell ref="BQ6:BQ7"/>
    <mergeCell ref="BR6:BT6"/>
    <mergeCell ref="BU6:BU7"/>
    <mergeCell ref="BV6:BV7"/>
    <mergeCell ref="BE6:BG6"/>
    <mergeCell ref="BH6:BH7"/>
    <mergeCell ref="BI6:BI7"/>
    <mergeCell ref="BJ6:BJ7"/>
    <mergeCell ref="BK6:BM6"/>
    <mergeCell ref="BN6:BN7"/>
    <mergeCell ref="AW6:AW7"/>
    <mergeCell ref="AX6:AZ6"/>
    <mergeCell ref="BA6:BA7"/>
    <mergeCell ref="BB6:BB7"/>
    <mergeCell ref="BC6:BC7"/>
    <mergeCell ref="BD6:BD7"/>
    <mergeCell ref="AO6:AO7"/>
    <mergeCell ref="AP6:AP7"/>
    <mergeCell ref="AQ6:AQ7"/>
    <mergeCell ref="AR6:AT6"/>
    <mergeCell ref="AU6:AU7"/>
    <mergeCell ref="AV6:AV7"/>
    <mergeCell ref="AE6:AG6"/>
    <mergeCell ref="AH6:AH7"/>
    <mergeCell ref="AI6:AI7"/>
    <mergeCell ref="AJ6:AJ7"/>
    <mergeCell ref="AK6:AM6"/>
    <mergeCell ref="AN6:AN7"/>
    <mergeCell ref="W6:W7"/>
    <mergeCell ref="X6:Z6"/>
    <mergeCell ref="AA6:AA7"/>
    <mergeCell ref="AB6:AB7"/>
    <mergeCell ref="AC6:AC7"/>
    <mergeCell ref="AD6:AD7"/>
    <mergeCell ref="O6:O7"/>
    <mergeCell ref="P6:P7"/>
    <mergeCell ref="Q6:Q7"/>
    <mergeCell ref="R6:T6"/>
    <mergeCell ref="U6:U7"/>
    <mergeCell ref="V6:V7"/>
    <mergeCell ref="DN4:DZ5"/>
    <mergeCell ref="AA5:AM5"/>
    <mergeCell ref="AN5:AZ5"/>
    <mergeCell ref="G6:G7"/>
    <mergeCell ref="H6:H7"/>
    <mergeCell ref="I6:I7"/>
    <mergeCell ref="J6:J7"/>
    <mergeCell ref="K6:K7"/>
    <mergeCell ref="L6:L7"/>
    <mergeCell ref="N6:N7"/>
    <mergeCell ref="AA4:AZ4"/>
    <mergeCell ref="BA4:BM5"/>
    <mergeCell ref="BN4:BZ5"/>
    <mergeCell ref="CA4:CM5"/>
    <mergeCell ref="CN4:CZ5"/>
    <mergeCell ref="DA4:DM5"/>
    <mergeCell ref="B1:DZ1"/>
    <mergeCell ref="B3:DZ3"/>
    <mergeCell ref="B4:B7"/>
    <mergeCell ref="C4:C7"/>
    <mergeCell ref="D4:D7"/>
    <mergeCell ref="E4:E7"/>
    <mergeCell ref="F4:F7"/>
    <mergeCell ref="G4:I5"/>
    <mergeCell ref="J4:L5"/>
    <mergeCell ref="N4:Z5"/>
  </mergeCells>
  <hyperlinks>
    <hyperlink ref="B1:BO1" location="A!A1" display="ANASAYFA"/>
  </hyperlinks>
  <printOptions horizontalCentered="1"/>
  <pageMargins left="0" right="0" top="0" bottom="0" header="0.23622047244094491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Genel</vt:lpstr>
      <vt:lpstr>Genel!Yazdırma_Alanı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DOLAS</dc:creator>
  <cp:lastModifiedBy>Ismail DOLAS</cp:lastModifiedBy>
  <dcterms:created xsi:type="dcterms:W3CDTF">2020-02-25T12:50:37Z</dcterms:created>
  <dcterms:modified xsi:type="dcterms:W3CDTF">2020-02-25T12:51:16Z</dcterms:modified>
</cp:coreProperties>
</file>