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EminKUMRAL\Desktop\"/>
    </mc:Choice>
  </mc:AlternateContent>
  <bookViews>
    <workbookView xWindow="0" yWindow="0" windowWidth="28800" windowHeight="11880"/>
  </bookViews>
  <sheets>
    <sheet name="Genel" sheetId="1" r:id="rId1"/>
  </sheets>
  <externalReferences>
    <externalReference r:id="rId2"/>
  </externalReferences>
  <definedNames>
    <definedName name="__1Tablo_Adı">"Dummy"</definedName>
    <definedName name="_1Tablo_Adı">"Dummy"</definedName>
    <definedName name="_xlnm._FilterDatabase" localSheetId="0" hidden="1">Genel!$B$8:$AZ$47</definedName>
    <definedName name="AO">#REF!</definedName>
    <definedName name="DEVAM">#REF!</definedName>
    <definedName name="İLLER">#REF!</definedName>
    <definedName name="Ram.">#REF!</definedName>
    <definedName name="rrrrrrrrrrrrrr">#REF!</definedName>
    <definedName name="TAB.">#REF!</definedName>
    <definedName name="X">#REF!</definedName>
    <definedName name="_xlnm.Print_Area" localSheetId="0">Genel!$B$2:$DZ$47</definedName>
    <definedName name="YILLAR">#REF!</definedName>
    <definedName name="YILLAR.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41" i="1" l="1"/>
  <c r="CY41" i="1"/>
  <c r="CX41" i="1"/>
  <c r="CU41" i="1"/>
  <c r="CV41" i="1" s="1"/>
  <c r="CT41" i="1"/>
  <c r="CS41" i="1"/>
  <c r="DS41" i="1" s="1"/>
  <c r="CR41" i="1"/>
  <c r="CQ41" i="1"/>
  <c r="CO41" i="1"/>
  <c r="CN41" i="1"/>
  <c r="BZ41" i="1"/>
  <c r="BY41" i="1"/>
  <c r="BX41" i="1"/>
  <c r="BU41" i="1"/>
  <c r="BV41" i="1" s="1"/>
  <c r="BT41" i="1"/>
  <c r="BW41" i="1" s="1"/>
  <c r="BS41" i="1"/>
  <c r="CF41" i="1" s="1"/>
  <c r="BR41" i="1"/>
  <c r="CE41" i="1" s="1"/>
  <c r="BO41" i="1"/>
  <c r="BQ41" i="1" s="1"/>
  <c r="BN41" i="1"/>
  <c r="BP41" i="1" s="1"/>
  <c r="BM41" i="1"/>
  <c r="CM41" i="1" s="1"/>
  <c r="BL41" i="1"/>
  <c r="BK41" i="1"/>
  <c r="BH41" i="1"/>
  <c r="BG41" i="1"/>
  <c r="BF41" i="1"/>
  <c r="BE41" i="1"/>
  <c r="BC41" i="1"/>
  <c r="BB41" i="1"/>
  <c r="BA41" i="1"/>
  <c r="AM41" i="1"/>
  <c r="DM40" i="1"/>
  <c r="DJ40" i="1" s="1"/>
  <c r="DL40" i="1"/>
  <c r="DK40" i="1"/>
  <c r="DI40" i="1"/>
  <c r="DH40" i="1"/>
  <c r="DG40" i="1"/>
  <c r="DF40" i="1"/>
  <c r="DE40" i="1"/>
  <c r="DR40" i="1" s="1"/>
  <c r="DB40" i="1"/>
  <c r="DD40" i="1" s="1"/>
  <c r="DA40" i="1"/>
  <c r="DC40" i="1" s="1"/>
  <c r="CZ40" i="1"/>
  <c r="CY40" i="1"/>
  <c r="CX40" i="1"/>
  <c r="DX40" i="1" s="1"/>
  <c r="CU40" i="1"/>
  <c r="CT40" i="1"/>
  <c r="DT40" i="1" s="1"/>
  <c r="CS40" i="1"/>
  <c r="DS40" i="1" s="1"/>
  <c r="CR40" i="1"/>
  <c r="CP40" i="1"/>
  <c r="CO40" i="1"/>
  <c r="CQ40" i="1" s="1"/>
  <c r="CN40" i="1"/>
  <c r="DN40" i="1" s="1"/>
  <c r="DP40" i="1" s="1"/>
  <c r="BZ40" i="1"/>
  <c r="BW40" i="1" s="1"/>
  <c r="BY40" i="1"/>
  <c r="BX40" i="1"/>
  <c r="BV40" i="1"/>
  <c r="BU40" i="1"/>
  <c r="BT40" i="1"/>
  <c r="BS40" i="1"/>
  <c r="BR40" i="1"/>
  <c r="CE40" i="1" s="1"/>
  <c r="BO40" i="1"/>
  <c r="BN40" i="1"/>
  <c r="BP40" i="1" s="1"/>
  <c r="BM40" i="1"/>
  <c r="CM40" i="1" s="1"/>
  <c r="BL40" i="1"/>
  <c r="CL40" i="1" s="1"/>
  <c r="BK40" i="1"/>
  <c r="BH40" i="1"/>
  <c r="BI40" i="1" s="1"/>
  <c r="BG40" i="1"/>
  <c r="BF40" i="1"/>
  <c r="CF40" i="1" s="1"/>
  <c r="BE40" i="1"/>
  <c r="BB40" i="1"/>
  <c r="BA40" i="1"/>
  <c r="AZ40" i="1"/>
  <c r="AY40" i="1"/>
  <c r="AX40" i="1"/>
  <c r="AU40" i="1"/>
  <c r="AT40" i="1"/>
  <c r="AS40" i="1"/>
  <c r="AR40" i="1"/>
  <c r="AQ40" i="1"/>
  <c r="AP40" i="1"/>
  <c r="AO40" i="1"/>
  <c r="AN40" i="1"/>
  <c r="AJ40" i="1"/>
  <c r="AI40" i="1"/>
  <c r="AD40" i="1"/>
  <c r="AC40" i="1"/>
  <c r="Z40" i="1"/>
  <c r="DX39" i="1"/>
  <c r="DU39" i="1"/>
  <c r="DM39" i="1"/>
  <c r="DL39" i="1"/>
  <c r="DL41" i="1" s="1"/>
  <c r="DK39" i="1"/>
  <c r="DK41" i="1" s="1"/>
  <c r="DX41" i="1" s="1"/>
  <c r="DI39" i="1"/>
  <c r="DH39" i="1"/>
  <c r="DH41" i="1" s="1"/>
  <c r="DI41" i="1" s="1"/>
  <c r="DG39" i="1"/>
  <c r="DG41" i="1" s="1"/>
  <c r="DT41" i="1" s="1"/>
  <c r="DF39" i="1"/>
  <c r="DF41" i="1" s="1"/>
  <c r="DE39" i="1"/>
  <c r="DB39" i="1"/>
  <c r="DD39" i="1" s="1"/>
  <c r="DA39" i="1"/>
  <c r="CZ39" i="1"/>
  <c r="CY39" i="1"/>
  <c r="CX39" i="1"/>
  <c r="CU39" i="1"/>
  <c r="CT39" i="1"/>
  <c r="CS39" i="1"/>
  <c r="DS39" i="1" s="1"/>
  <c r="CR39" i="1"/>
  <c r="DR39" i="1" s="1"/>
  <c r="CO39" i="1"/>
  <c r="CN39" i="1"/>
  <c r="DN39" i="1" s="1"/>
  <c r="CG39" i="1"/>
  <c r="CB39" i="1"/>
  <c r="BZ39" i="1"/>
  <c r="BY39" i="1"/>
  <c r="Y39" i="1" s="1"/>
  <c r="BX39" i="1"/>
  <c r="BU39" i="1"/>
  <c r="BV39" i="1" s="1"/>
  <c r="BT39" i="1"/>
  <c r="BS39" i="1"/>
  <c r="BR39" i="1"/>
  <c r="BQ39" i="1"/>
  <c r="BP39" i="1"/>
  <c r="BO39" i="1"/>
  <c r="BN39" i="1"/>
  <c r="BM39" i="1"/>
  <c r="BL39" i="1"/>
  <c r="BK39" i="1"/>
  <c r="CK39" i="1" s="1"/>
  <c r="BH39" i="1"/>
  <c r="BG39" i="1"/>
  <c r="BF39" i="1"/>
  <c r="CF39" i="1" s="1"/>
  <c r="BE39" i="1"/>
  <c r="CE39" i="1" s="1"/>
  <c r="BD39" i="1"/>
  <c r="BB39" i="1"/>
  <c r="BA39" i="1"/>
  <c r="AZ39" i="1"/>
  <c r="AZ41" i="1" s="1"/>
  <c r="AY39" i="1"/>
  <c r="AX39" i="1"/>
  <c r="AW39" i="1"/>
  <c r="AU39" i="1"/>
  <c r="AT39" i="1"/>
  <c r="AS39" i="1"/>
  <c r="AR39" i="1"/>
  <c r="AR41" i="1" s="1"/>
  <c r="R41" i="1" s="1"/>
  <c r="AO39" i="1"/>
  <c r="AN39" i="1"/>
  <c r="AP39" i="1" s="1"/>
  <c r="AM39" i="1"/>
  <c r="AL39" i="1"/>
  <c r="AL41" i="1" s="1"/>
  <c r="AK39" i="1"/>
  <c r="AH39" i="1"/>
  <c r="AH41" i="1" s="1"/>
  <c r="AG39" i="1"/>
  <c r="AF39" i="1"/>
  <c r="AF41" i="1" s="1"/>
  <c r="AE39" i="1"/>
  <c r="AE41" i="1" s="1"/>
  <c r="AB39" i="1"/>
  <c r="AB41" i="1" s="1"/>
  <c r="AA39" i="1"/>
  <c r="AA41" i="1" s="1"/>
  <c r="T39" i="1"/>
  <c r="L39" i="1"/>
  <c r="K39" i="1"/>
  <c r="K41" i="1" s="1"/>
  <c r="J39" i="1"/>
  <c r="J41" i="1" s="1"/>
  <c r="DO38" i="1"/>
  <c r="CZ38" i="1"/>
  <c r="CY38" i="1"/>
  <c r="CX38" i="1"/>
  <c r="CU38" i="1"/>
  <c r="CT38" i="1"/>
  <c r="CW38" i="1" s="1"/>
  <c r="CS38" i="1"/>
  <c r="CR38" i="1"/>
  <c r="CO38" i="1"/>
  <c r="CN38" i="1"/>
  <c r="CP38" i="1" s="1"/>
  <c r="CE38" i="1"/>
  <c r="BZ38" i="1"/>
  <c r="BY38" i="1"/>
  <c r="BX38" i="1"/>
  <c r="BU38" i="1"/>
  <c r="BT38" i="1"/>
  <c r="BV38" i="1" s="1"/>
  <c r="BS38" i="1"/>
  <c r="BR38" i="1"/>
  <c r="BO38" i="1"/>
  <c r="BN38" i="1"/>
  <c r="BP38" i="1" s="1"/>
  <c r="BM38" i="1"/>
  <c r="CM38" i="1" s="1"/>
  <c r="BL38" i="1"/>
  <c r="CL38" i="1" s="1"/>
  <c r="BK38" i="1"/>
  <c r="BH38" i="1"/>
  <c r="CH38" i="1" s="1"/>
  <c r="BG38" i="1"/>
  <c r="BF38" i="1"/>
  <c r="BE38" i="1"/>
  <c r="BB38" i="1"/>
  <c r="CB38" i="1" s="1"/>
  <c r="BA38" i="1"/>
  <c r="CA38" i="1" s="1"/>
  <c r="DM37" i="1"/>
  <c r="DJ37" i="1" s="1"/>
  <c r="DL37" i="1"/>
  <c r="DK37" i="1"/>
  <c r="DH37" i="1"/>
  <c r="DI37" i="1" s="1"/>
  <c r="DG37" i="1"/>
  <c r="DF37" i="1"/>
  <c r="DE37" i="1"/>
  <c r="DD37" i="1"/>
  <c r="DB37" i="1"/>
  <c r="DA37" i="1"/>
  <c r="DC37" i="1" s="1"/>
  <c r="CZ37" i="1"/>
  <c r="CY37" i="1"/>
  <c r="DY37" i="1" s="1"/>
  <c r="CX37" i="1"/>
  <c r="DX37" i="1" s="1"/>
  <c r="CW37" i="1"/>
  <c r="CU37" i="1"/>
  <c r="CT37" i="1"/>
  <c r="DT37" i="1" s="1"/>
  <c r="CS37" i="1"/>
  <c r="DS37" i="1" s="1"/>
  <c r="CR37" i="1"/>
  <c r="DR37" i="1" s="1"/>
  <c r="CO37" i="1"/>
  <c r="CN37" i="1"/>
  <c r="CF37" i="1"/>
  <c r="BZ37" i="1"/>
  <c r="BY37" i="1"/>
  <c r="BX37" i="1"/>
  <c r="BU37" i="1"/>
  <c r="BT37" i="1"/>
  <c r="BS37" i="1"/>
  <c r="BR37" i="1"/>
  <c r="BO37" i="1"/>
  <c r="BQ37" i="1" s="1"/>
  <c r="BN37" i="1"/>
  <c r="BP37" i="1" s="1"/>
  <c r="BM37" i="1"/>
  <c r="BL37" i="1"/>
  <c r="CL37" i="1" s="1"/>
  <c r="BK37" i="1"/>
  <c r="BI37" i="1"/>
  <c r="BH37" i="1"/>
  <c r="CH37" i="1" s="1"/>
  <c r="BG37" i="1"/>
  <c r="CG37" i="1" s="1"/>
  <c r="BF37" i="1"/>
  <c r="BE37" i="1"/>
  <c r="BB37" i="1"/>
  <c r="CB37" i="1" s="1"/>
  <c r="CD37" i="1" s="1"/>
  <c r="BA37" i="1"/>
  <c r="AZ37" i="1"/>
  <c r="AW37" i="1" s="1"/>
  <c r="AY37" i="1"/>
  <c r="AX37" i="1"/>
  <c r="AV37" i="1"/>
  <c r="AU37" i="1"/>
  <c r="AT37" i="1"/>
  <c r="AS37" i="1"/>
  <c r="AR37" i="1"/>
  <c r="R37" i="1" s="1"/>
  <c r="AO37" i="1"/>
  <c r="AN37" i="1"/>
  <c r="AP37" i="1" s="1"/>
  <c r="AJ37" i="1"/>
  <c r="AI37" i="1"/>
  <c r="AD37" i="1"/>
  <c r="AC37" i="1"/>
  <c r="T37" i="1"/>
  <c r="DO36" i="1"/>
  <c r="DM36" i="1"/>
  <c r="DL36" i="1"/>
  <c r="DL38" i="1" s="1"/>
  <c r="DK36" i="1"/>
  <c r="DK38" i="1" s="1"/>
  <c r="DH36" i="1"/>
  <c r="DI36" i="1" s="1"/>
  <c r="DG36" i="1"/>
  <c r="DG38" i="1" s="1"/>
  <c r="DF36" i="1"/>
  <c r="DF38" i="1" s="1"/>
  <c r="DS38" i="1" s="1"/>
  <c r="DE36" i="1"/>
  <c r="DB36" i="1"/>
  <c r="DB38" i="1" s="1"/>
  <c r="DD38" i="1" s="1"/>
  <c r="DA36" i="1"/>
  <c r="DC36" i="1" s="1"/>
  <c r="CZ36" i="1"/>
  <c r="CY36" i="1"/>
  <c r="DY36" i="1" s="1"/>
  <c r="CX36" i="1"/>
  <c r="CU36" i="1"/>
  <c r="CT36" i="1"/>
  <c r="CS36" i="1"/>
  <c r="DS36" i="1" s="1"/>
  <c r="CR36" i="1"/>
  <c r="DR36" i="1" s="1"/>
  <c r="CQ36" i="1"/>
  <c r="CO36" i="1"/>
  <c r="CN36" i="1"/>
  <c r="DN36" i="1" s="1"/>
  <c r="CA36" i="1"/>
  <c r="BZ36" i="1"/>
  <c r="BY36" i="1"/>
  <c r="BX36" i="1"/>
  <c r="BW36" i="1"/>
  <c r="BU36" i="1"/>
  <c r="BV36" i="1" s="1"/>
  <c r="BT36" i="1"/>
  <c r="BS36" i="1"/>
  <c r="S36" i="1" s="1"/>
  <c r="BR36" i="1"/>
  <c r="BO36" i="1"/>
  <c r="BQ36" i="1" s="1"/>
  <c r="BN36" i="1"/>
  <c r="BP36" i="1" s="1"/>
  <c r="BM36" i="1"/>
  <c r="CM36" i="1" s="1"/>
  <c r="BL36" i="1"/>
  <c r="CL36" i="1" s="1"/>
  <c r="BK36" i="1"/>
  <c r="BH36" i="1"/>
  <c r="CH36" i="1" s="1"/>
  <c r="BG36" i="1"/>
  <c r="BF36" i="1"/>
  <c r="BE36" i="1"/>
  <c r="CE36" i="1" s="1"/>
  <c r="BB36" i="1"/>
  <c r="BA36" i="1"/>
  <c r="AZ36" i="1"/>
  <c r="AY36" i="1"/>
  <c r="AY38" i="1" s="1"/>
  <c r="AX36" i="1"/>
  <c r="AX38" i="1" s="1"/>
  <c r="AU36" i="1"/>
  <c r="AT36" i="1"/>
  <c r="AT38" i="1" s="1"/>
  <c r="AS36" i="1"/>
  <c r="AS38" i="1" s="1"/>
  <c r="S38" i="1" s="1"/>
  <c r="AR36" i="1"/>
  <c r="AQ36" i="1"/>
  <c r="AO36" i="1"/>
  <c r="AN36" i="1"/>
  <c r="AN38" i="1" s="1"/>
  <c r="AM36" i="1"/>
  <c r="AL36" i="1"/>
  <c r="AL38" i="1" s="1"/>
  <c r="Y38" i="1" s="1"/>
  <c r="AK36" i="1"/>
  <c r="AK38" i="1" s="1"/>
  <c r="AH36" i="1"/>
  <c r="AG36" i="1"/>
  <c r="AG38" i="1" s="1"/>
  <c r="AF36" i="1"/>
  <c r="AF38" i="1" s="1"/>
  <c r="AE36" i="1"/>
  <c r="AE38" i="1" s="1"/>
  <c r="AD36" i="1"/>
  <c r="AB36" i="1"/>
  <c r="AB38" i="1" s="1"/>
  <c r="AD38" i="1" s="1"/>
  <c r="AA36" i="1"/>
  <c r="AA38" i="1" s="1"/>
  <c r="AC38" i="1" s="1"/>
  <c r="R36" i="1"/>
  <c r="L36" i="1"/>
  <c r="L38" i="1" s="1"/>
  <c r="K36" i="1"/>
  <c r="K38" i="1" s="1"/>
  <c r="J36" i="1"/>
  <c r="J38" i="1" s="1"/>
  <c r="DM35" i="1"/>
  <c r="DJ35" i="1" s="1"/>
  <c r="CZ35" i="1"/>
  <c r="CY35" i="1"/>
  <c r="CX35" i="1"/>
  <c r="CW35" i="1"/>
  <c r="CU35" i="1"/>
  <c r="CV35" i="1" s="1"/>
  <c r="CT35" i="1"/>
  <c r="CS35" i="1"/>
  <c r="CR35" i="1"/>
  <c r="CO35" i="1"/>
  <c r="CN35" i="1"/>
  <c r="CK35" i="1"/>
  <c r="BZ35" i="1"/>
  <c r="BY35" i="1"/>
  <c r="BX35" i="1"/>
  <c r="BU35" i="1"/>
  <c r="BT35" i="1"/>
  <c r="BP35" i="1" s="1"/>
  <c r="BS35" i="1"/>
  <c r="BR35" i="1"/>
  <c r="BO35" i="1"/>
  <c r="BQ35" i="1" s="1"/>
  <c r="BN35" i="1"/>
  <c r="BM35" i="1"/>
  <c r="BL35" i="1"/>
  <c r="CL35" i="1" s="1"/>
  <c r="BK35" i="1"/>
  <c r="BH35" i="1"/>
  <c r="CH35" i="1" s="1"/>
  <c r="BG35" i="1"/>
  <c r="CG35" i="1" s="1"/>
  <c r="BF35" i="1"/>
  <c r="CF35" i="1" s="1"/>
  <c r="BE35" i="1"/>
  <c r="CE35" i="1" s="1"/>
  <c r="BB35" i="1"/>
  <c r="BA35" i="1"/>
  <c r="Y35" i="1"/>
  <c r="DS34" i="1"/>
  <c r="DM34" i="1"/>
  <c r="DJ34" i="1" s="1"/>
  <c r="DL34" i="1"/>
  <c r="DK34" i="1"/>
  <c r="DH34" i="1"/>
  <c r="DI34" i="1" s="1"/>
  <c r="DG34" i="1"/>
  <c r="DF34" i="1"/>
  <c r="DE34" i="1"/>
  <c r="DC34" i="1"/>
  <c r="DB34" i="1"/>
  <c r="DD34" i="1" s="1"/>
  <c r="DA34" i="1"/>
  <c r="CZ34" i="1"/>
  <c r="DZ34" i="1" s="1"/>
  <c r="DW34" i="1" s="1"/>
  <c r="CY34" i="1"/>
  <c r="CX34" i="1"/>
  <c r="DX34" i="1" s="1"/>
  <c r="CW34" i="1"/>
  <c r="CU34" i="1"/>
  <c r="CT34" i="1"/>
  <c r="DT34" i="1" s="1"/>
  <c r="CS34" i="1"/>
  <c r="CR34" i="1"/>
  <c r="DR34" i="1" s="1"/>
  <c r="CP34" i="1"/>
  <c r="CO34" i="1"/>
  <c r="DO34" i="1" s="1"/>
  <c r="DQ34" i="1" s="1"/>
  <c r="CN34" i="1"/>
  <c r="DN34" i="1" s="1"/>
  <c r="DP34" i="1" s="1"/>
  <c r="CE34" i="1"/>
  <c r="BZ34" i="1"/>
  <c r="BY34" i="1"/>
  <c r="BX34" i="1"/>
  <c r="BU34" i="1"/>
  <c r="BT34" i="1"/>
  <c r="BS34" i="1"/>
  <c r="BR34" i="1"/>
  <c r="BO34" i="1"/>
  <c r="BN34" i="1"/>
  <c r="BP34" i="1" s="1"/>
  <c r="BM34" i="1"/>
  <c r="CM34" i="1" s="1"/>
  <c r="BL34" i="1"/>
  <c r="CL34" i="1" s="1"/>
  <c r="BK34" i="1"/>
  <c r="BH34" i="1"/>
  <c r="CH34" i="1" s="1"/>
  <c r="BG34" i="1"/>
  <c r="BF34" i="1"/>
  <c r="CF34" i="1" s="1"/>
  <c r="BE34" i="1"/>
  <c r="BC34" i="1"/>
  <c r="BB34" i="1"/>
  <c r="BA34" i="1"/>
  <c r="AZ34" i="1"/>
  <c r="AY34" i="1"/>
  <c r="AX34" i="1"/>
  <c r="AU34" i="1"/>
  <c r="AT34" i="1"/>
  <c r="AS34" i="1"/>
  <c r="AR34" i="1"/>
  <c r="AO34" i="1"/>
  <c r="AQ34" i="1" s="1"/>
  <c r="AN34" i="1"/>
  <c r="AP34" i="1" s="1"/>
  <c r="AJ34" i="1"/>
  <c r="AI34" i="1"/>
  <c r="AD34" i="1"/>
  <c r="AC34" i="1"/>
  <c r="Z34" i="1"/>
  <c r="R34" i="1"/>
  <c r="DM33" i="1"/>
  <c r="DJ33" i="1" s="1"/>
  <c r="DL33" i="1"/>
  <c r="DL35" i="1" s="1"/>
  <c r="DY35" i="1" s="1"/>
  <c r="DK33" i="1"/>
  <c r="DK35" i="1" s="1"/>
  <c r="DX35" i="1" s="1"/>
  <c r="DH33" i="1"/>
  <c r="DG33" i="1"/>
  <c r="DF33" i="1"/>
  <c r="DF35" i="1" s="1"/>
  <c r="DE33" i="1"/>
  <c r="DE35" i="1" s="1"/>
  <c r="DB33" i="1"/>
  <c r="DA33" i="1"/>
  <c r="DC33" i="1" s="1"/>
  <c r="CZ33" i="1"/>
  <c r="DZ33" i="1" s="1"/>
  <c r="CY33" i="1"/>
  <c r="DY33" i="1" s="1"/>
  <c r="CX33" i="1"/>
  <c r="DX33" i="1" s="1"/>
  <c r="CU33" i="1"/>
  <c r="DU33" i="1" s="1"/>
  <c r="CT33" i="1"/>
  <c r="CS33" i="1"/>
  <c r="CR33" i="1"/>
  <c r="DR33" i="1" s="1"/>
  <c r="CO33" i="1"/>
  <c r="CN33" i="1"/>
  <c r="BZ33" i="1"/>
  <c r="BY33" i="1"/>
  <c r="BX33" i="1"/>
  <c r="BU33" i="1"/>
  <c r="BT33" i="1"/>
  <c r="BS33" i="1"/>
  <c r="BR33" i="1"/>
  <c r="BO33" i="1"/>
  <c r="BQ33" i="1" s="1"/>
  <c r="BN33" i="1"/>
  <c r="BM33" i="1"/>
  <c r="CM33" i="1" s="1"/>
  <c r="BL33" i="1"/>
  <c r="BK33" i="1"/>
  <c r="BH33" i="1"/>
  <c r="BG33" i="1"/>
  <c r="BF33" i="1"/>
  <c r="CF33" i="1" s="1"/>
  <c r="BE33" i="1"/>
  <c r="CE33" i="1" s="1"/>
  <c r="BB33" i="1"/>
  <c r="BD33" i="1" s="1"/>
  <c r="BA33" i="1"/>
  <c r="AZ33" i="1"/>
  <c r="AY33" i="1"/>
  <c r="AX33" i="1"/>
  <c r="AX35" i="1" s="1"/>
  <c r="AV33" i="1"/>
  <c r="AU33" i="1"/>
  <c r="AU35" i="1" s="1"/>
  <c r="AT33" i="1"/>
  <c r="AT35" i="1" s="1"/>
  <c r="AS33" i="1"/>
  <c r="AR33" i="1"/>
  <c r="AO33" i="1"/>
  <c r="AQ33" i="1" s="1"/>
  <c r="AN33" i="1"/>
  <c r="AM33" i="1"/>
  <c r="AL33" i="1"/>
  <c r="AL35" i="1" s="1"/>
  <c r="AK33" i="1"/>
  <c r="AK35" i="1" s="1"/>
  <c r="X35" i="1" s="1"/>
  <c r="AI33" i="1"/>
  <c r="AH33" i="1"/>
  <c r="AH35" i="1" s="1"/>
  <c r="AG33" i="1"/>
  <c r="AG35" i="1" s="1"/>
  <c r="AF33" i="1"/>
  <c r="AF35" i="1" s="1"/>
  <c r="AE33" i="1"/>
  <c r="AE35" i="1" s="1"/>
  <c r="AB33" i="1"/>
  <c r="AA33" i="1"/>
  <c r="AA35" i="1" s="1"/>
  <c r="L33" i="1"/>
  <c r="L35" i="1" s="1"/>
  <c r="K33" i="1"/>
  <c r="K35" i="1" s="1"/>
  <c r="J33" i="1"/>
  <c r="J35" i="1" s="1"/>
  <c r="BR32" i="1"/>
  <c r="DH31" i="1"/>
  <c r="AF31" i="1"/>
  <c r="DR30" i="1"/>
  <c r="DM30" i="1"/>
  <c r="DJ30" i="1" s="1"/>
  <c r="DL30" i="1"/>
  <c r="DK30" i="1"/>
  <c r="DI30" i="1"/>
  <c r="DH30" i="1"/>
  <c r="DG30" i="1"/>
  <c r="DF30" i="1"/>
  <c r="DE30" i="1"/>
  <c r="DB30" i="1"/>
  <c r="DD30" i="1" s="1"/>
  <c r="DA30" i="1"/>
  <c r="DC30" i="1" s="1"/>
  <c r="CZ30" i="1"/>
  <c r="DZ30" i="1" s="1"/>
  <c r="CY30" i="1"/>
  <c r="DY30" i="1" s="1"/>
  <c r="CX30" i="1"/>
  <c r="CU30" i="1"/>
  <c r="CT30" i="1"/>
  <c r="CS30" i="1"/>
  <c r="DS30" i="1" s="1"/>
  <c r="CR30" i="1"/>
  <c r="CP30" i="1"/>
  <c r="CO30" i="1"/>
  <c r="DO30" i="1" s="1"/>
  <c r="CN30" i="1"/>
  <c r="BZ30" i="1"/>
  <c r="BY30" i="1"/>
  <c r="Y30" i="1" s="1"/>
  <c r="BX30" i="1"/>
  <c r="BU30" i="1"/>
  <c r="BV30" i="1" s="1"/>
  <c r="BT30" i="1"/>
  <c r="BS30" i="1"/>
  <c r="BR30" i="1"/>
  <c r="BO30" i="1"/>
  <c r="BQ30" i="1" s="1"/>
  <c r="BN30" i="1"/>
  <c r="BM30" i="1"/>
  <c r="BL30" i="1"/>
  <c r="BK30" i="1"/>
  <c r="CK30" i="1" s="1"/>
  <c r="BH30" i="1"/>
  <c r="CH30" i="1" s="1"/>
  <c r="BG30" i="1"/>
  <c r="BF30" i="1"/>
  <c r="CF30" i="1" s="1"/>
  <c r="BE30" i="1"/>
  <c r="CE30" i="1" s="1"/>
  <c r="BB30" i="1"/>
  <c r="BA30" i="1"/>
  <c r="AZ30" i="1"/>
  <c r="AY30" i="1"/>
  <c r="AX30" i="1"/>
  <c r="AU30" i="1"/>
  <c r="U30" i="1" s="1"/>
  <c r="AT30" i="1"/>
  <c r="AS30" i="1"/>
  <c r="AR30" i="1"/>
  <c r="AO30" i="1"/>
  <c r="AQ30" i="1" s="1"/>
  <c r="AN30" i="1"/>
  <c r="AJ30" i="1"/>
  <c r="AI30" i="1"/>
  <c r="AD30" i="1"/>
  <c r="AC30" i="1"/>
  <c r="DX29" i="1"/>
  <c r="DM29" i="1"/>
  <c r="DL29" i="1"/>
  <c r="DL31" i="1" s="1"/>
  <c r="DK29" i="1"/>
  <c r="DH29" i="1"/>
  <c r="DG29" i="1"/>
  <c r="DG31" i="1" s="1"/>
  <c r="DF29" i="1"/>
  <c r="DF31" i="1" s="1"/>
  <c r="DE29" i="1"/>
  <c r="DE31" i="1" s="1"/>
  <c r="DC29" i="1"/>
  <c r="DB29" i="1"/>
  <c r="DB31" i="1" s="1"/>
  <c r="DA29" i="1"/>
  <c r="CZ29" i="1"/>
  <c r="CY29" i="1"/>
  <c r="CY31" i="1" s="1"/>
  <c r="CX29" i="1"/>
  <c r="CX31" i="1" s="1"/>
  <c r="CU29" i="1"/>
  <c r="CT29" i="1"/>
  <c r="CS29" i="1"/>
  <c r="CS31" i="1" s="1"/>
  <c r="CR29" i="1"/>
  <c r="DR29" i="1" s="1"/>
  <c r="CO29" i="1"/>
  <c r="CN29" i="1"/>
  <c r="CE29" i="1"/>
  <c r="CE31" i="1" s="1"/>
  <c r="BZ29" i="1"/>
  <c r="BY29" i="1"/>
  <c r="BY31" i="1" s="1"/>
  <c r="BX29" i="1"/>
  <c r="BX31" i="1" s="1"/>
  <c r="BU29" i="1"/>
  <c r="BU31" i="1" s="1"/>
  <c r="BT29" i="1"/>
  <c r="BT31" i="1" s="1"/>
  <c r="BS29" i="1"/>
  <c r="BS31" i="1" s="1"/>
  <c r="BR29" i="1"/>
  <c r="BR31" i="1" s="1"/>
  <c r="BO29" i="1"/>
  <c r="BN29" i="1"/>
  <c r="BM29" i="1"/>
  <c r="BM31" i="1" s="1"/>
  <c r="BL29" i="1"/>
  <c r="BL31" i="1" s="1"/>
  <c r="BK29" i="1"/>
  <c r="BH29" i="1"/>
  <c r="BG29" i="1"/>
  <c r="BF29" i="1"/>
  <c r="BE29" i="1"/>
  <c r="BE31" i="1" s="1"/>
  <c r="BD29" i="1"/>
  <c r="BC29" i="1"/>
  <c r="BB29" i="1"/>
  <c r="BB31" i="1" s="1"/>
  <c r="BA29" i="1"/>
  <c r="AZ29" i="1"/>
  <c r="AY29" i="1"/>
  <c r="AY31" i="1" s="1"/>
  <c r="AX29" i="1"/>
  <c r="AX31" i="1" s="1"/>
  <c r="AU29" i="1"/>
  <c r="AT29" i="1"/>
  <c r="T29" i="1" s="1"/>
  <c r="AS29" i="1"/>
  <c r="AS31" i="1" s="1"/>
  <c r="AR29" i="1"/>
  <c r="R29" i="1" s="1"/>
  <c r="AO29" i="1"/>
  <c r="AN29" i="1"/>
  <c r="AM29" i="1"/>
  <c r="AL29" i="1"/>
  <c r="AL31" i="1" s="1"/>
  <c r="AK29" i="1"/>
  <c r="AH29" i="1"/>
  <c r="AH31" i="1" s="1"/>
  <c r="AG29" i="1"/>
  <c r="AF29" i="1"/>
  <c r="AF32" i="1" s="1"/>
  <c r="AE29" i="1"/>
  <c r="AB29" i="1"/>
  <c r="AA29" i="1"/>
  <c r="L29" i="1"/>
  <c r="L31" i="1" s="1"/>
  <c r="K29" i="1"/>
  <c r="K31" i="1" s="1"/>
  <c r="K32" i="1" s="1"/>
  <c r="J29" i="1"/>
  <c r="DU28" i="1"/>
  <c r="DM28" i="1"/>
  <c r="DL28" i="1"/>
  <c r="DK28" i="1"/>
  <c r="DI28" i="1"/>
  <c r="DH28" i="1"/>
  <c r="DG28" i="1"/>
  <c r="DF28" i="1"/>
  <c r="DF32" i="1" s="1"/>
  <c r="DE28" i="1"/>
  <c r="DE32" i="1" s="1"/>
  <c r="DB28" i="1"/>
  <c r="DD28" i="1" s="1"/>
  <c r="DA28" i="1"/>
  <c r="CZ28" i="1"/>
  <c r="CY28" i="1"/>
  <c r="Y28" i="1" s="1"/>
  <c r="CX28" i="1"/>
  <c r="DX28" i="1" s="1"/>
  <c r="CU28" i="1"/>
  <c r="CT28" i="1"/>
  <c r="CW28" i="1" s="1"/>
  <c r="CS28" i="1"/>
  <c r="CR28" i="1"/>
  <c r="CR32" i="1" s="1"/>
  <c r="CO28" i="1"/>
  <c r="CN28" i="1"/>
  <c r="BZ28" i="1"/>
  <c r="BW28" i="1" s="1"/>
  <c r="BY28" i="1"/>
  <c r="BX28" i="1"/>
  <c r="BX32" i="1" s="1"/>
  <c r="BU28" i="1"/>
  <c r="BU32" i="1" s="1"/>
  <c r="BT28" i="1"/>
  <c r="BT32" i="1" s="1"/>
  <c r="BS28" i="1"/>
  <c r="BR28" i="1"/>
  <c r="BO28" i="1"/>
  <c r="BN28" i="1"/>
  <c r="BM28" i="1"/>
  <c r="BL28" i="1"/>
  <c r="BL32" i="1" s="1"/>
  <c r="BK28" i="1"/>
  <c r="BJ28" i="1"/>
  <c r="BH28" i="1"/>
  <c r="BG28" i="1"/>
  <c r="BF28" i="1"/>
  <c r="BE28" i="1"/>
  <c r="BB28" i="1"/>
  <c r="BB32" i="1" s="1"/>
  <c r="BA28" i="1"/>
  <c r="AZ28" i="1"/>
  <c r="AY28" i="1"/>
  <c r="AY32" i="1" s="1"/>
  <c r="AX28" i="1"/>
  <c r="AX32" i="1" s="1"/>
  <c r="AW28" i="1"/>
  <c r="AU28" i="1"/>
  <c r="AT28" i="1"/>
  <c r="AS28" i="1"/>
  <c r="AR28" i="1"/>
  <c r="AR32" i="1" s="1"/>
  <c r="AO28" i="1"/>
  <c r="AN28" i="1"/>
  <c r="AN32" i="1" s="1"/>
  <c r="AJ28" i="1"/>
  <c r="AI28" i="1"/>
  <c r="AD28" i="1"/>
  <c r="AC28" i="1"/>
  <c r="CZ27" i="1"/>
  <c r="CY27" i="1"/>
  <c r="CX27" i="1"/>
  <c r="CV27" i="1"/>
  <c r="CU27" i="1"/>
  <c r="CT27" i="1"/>
  <c r="CS27" i="1"/>
  <c r="CR27" i="1"/>
  <c r="CO27" i="1"/>
  <c r="CQ27" i="1" s="1"/>
  <c r="CN27" i="1"/>
  <c r="BZ27" i="1"/>
  <c r="BW27" i="1" s="1"/>
  <c r="BY27" i="1"/>
  <c r="BX27" i="1"/>
  <c r="BU27" i="1"/>
  <c r="BT27" i="1"/>
  <c r="BV27" i="1" s="1"/>
  <c r="BS27" i="1"/>
  <c r="BR27" i="1"/>
  <c r="BO27" i="1"/>
  <c r="BQ27" i="1" s="1"/>
  <c r="BN27" i="1"/>
  <c r="BP27" i="1" s="1"/>
  <c r="BM27" i="1"/>
  <c r="BJ27" i="1" s="1"/>
  <c r="BL27" i="1"/>
  <c r="CL27" i="1" s="1"/>
  <c r="BK27" i="1"/>
  <c r="BH27" i="1"/>
  <c r="BG27" i="1"/>
  <c r="CG27" i="1" s="1"/>
  <c r="BF27" i="1"/>
  <c r="BE27" i="1"/>
  <c r="CE27" i="1" s="1"/>
  <c r="BB27" i="1"/>
  <c r="BD27" i="1" s="1"/>
  <c r="BA27" i="1"/>
  <c r="BC27" i="1" s="1"/>
  <c r="DO26" i="1"/>
  <c r="DM26" i="1"/>
  <c r="DJ26" i="1" s="1"/>
  <c r="DL26" i="1"/>
  <c r="DK26" i="1"/>
  <c r="DI26" i="1"/>
  <c r="DH26" i="1"/>
  <c r="DG26" i="1"/>
  <c r="DF26" i="1"/>
  <c r="DE26" i="1"/>
  <c r="DB26" i="1"/>
  <c r="DD26" i="1" s="1"/>
  <c r="DA26" i="1"/>
  <c r="DC26" i="1" s="1"/>
  <c r="CZ26" i="1"/>
  <c r="DZ26" i="1" s="1"/>
  <c r="CY26" i="1"/>
  <c r="DY26" i="1" s="1"/>
  <c r="CX26" i="1"/>
  <c r="CW26" i="1"/>
  <c r="CU26" i="1"/>
  <c r="CT26" i="1"/>
  <c r="CS26" i="1"/>
  <c r="DS26" i="1" s="1"/>
  <c r="CR26" i="1"/>
  <c r="DR26" i="1" s="1"/>
  <c r="CQ26" i="1"/>
  <c r="CO26" i="1"/>
  <c r="CN26" i="1"/>
  <c r="CM26" i="1"/>
  <c r="BZ26" i="1"/>
  <c r="BY26" i="1"/>
  <c r="BX26" i="1"/>
  <c r="BU26" i="1"/>
  <c r="BT26" i="1"/>
  <c r="BS26" i="1"/>
  <c r="BR26" i="1"/>
  <c r="BO26" i="1"/>
  <c r="BN26" i="1"/>
  <c r="BP26" i="1" s="1"/>
  <c r="BM26" i="1"/>
  <c r="BL26" i="1"/>
  <c r="BK26" i="1"/>
  <c r="BH26" i="1"/>
  <c r="CH26" i="1" s="1"/>
  <c r="BG26" i="1"/>
  <c r="BF26" i="1"/>
  <c r="BE26" i="1"/>
  <c r="CE26" i="1" s="1"/>
  <c r="BC26" i="1"/>
  <c r="BB26" i="1"/>
  <c r="BA26" i="1"/>
  <c r="CA26" i="1" s="1"/>
  <c r="AZ26" i="1"/>
  <c r="AW26" i="1" s="1"/>
  <c r="AY26" i="1"/>
  <c r="AX26" i="1"/>
  <c r="AU26" i="1"/>
  <c r="AT26" i="1"/>
  <c r="AS26" i="1"/>
  <c r="AR26" i="1"/>
  <c r="AQ26" i="1"/>
  <c r="AO26" i="1"/>
  <c r="AN26" i="1"/>
  <c r="AP26" i="1" s="1"/>
  <c r="AJ26" i="1"/>
  <c r="AI26" i="1"/>
  <c r="AD26" i="1"/>
  <c r="AC26" i="1"/>
  <c r="Z26" i="1"/>
  <c r="R26" i="1"/>
  <c r="N26" i="1"/>
  <c r="DY25" i="1"/>
  <c r="DM25" i="1"/>
  <c r="DL25" i="1"/>
  <c r="DL27" i="1" s="1"/>
  <c r="DK25" i="1"/>
  <c r="DK27" i="1" s="1"/>
  <c r="DX27" i="1" s="1"/>
  <c r="DH25" i="1"/>
  <c r="DG25" i="1"/>
  <c r="DF25" i="1"/>
  <c r="DF27" i="1" s="1"/>
  <c r="DE25" i="1"/>
  <c r="DB25" i="1"/>
  <c r="DB27" i="1" s="1"/>
  <c r="DO27" i="1" s="1"/>
  <c r="DA25" i="1"/>
  <c r="CZ25" i="1"/>
  <c r="CW25" i="1" s="1"/>
  <c r="CY25" i="1"/>
  <c r="CX25" i="1"/>
  <c r="DX25" i="1" s="1"/>
  <c r="CU25" i="1"/>
  <c r="CV25" i="1" s="1"/>
  <c r="CT25" i="1"/>
  <c r="CS25" i="1"/>
  <c r="DS25" i="1" s="1"/>
  <c r="CR25" i="1"/>
  <c r="CO25" i="1"/>
  <c r="CN25" i="1"/>
  <c r="CP25" i="1" s="1"/>
  <c r="BZ25" i="1"/>
  <c r="BY25" i="1"/>
  <c r="BX25" i="1"/>
  <c r="BU25" i="1"/>
  <c r="BT25" i="1"/>
  <c r="BS25" i="1"/>
  <c r="BR25" i="1"/>
  <c r="BO25" i="1"/>
  <c r="BQ25" i="1" s="1"/>
  <c r="BN25" i="1"/>
  <c r="BM25" i="1"/>
  <c r="BL25" i="1"/>
  <c r="BK25" i="1"/>
  <c r="CK25" i="1" s="1"/>
  <c r="BH25" i="1"/>
  <c r="BI25" i="1" s="1"/>
  <c r="BG25" i="1"/>
  <c r="BF25" i="1"/>
  <c r="CF25" i="1" s="1"/>
  <c r="BE25" i="1"/>
  <c r="BB25" i="1"/>
  <c r="BA25" i="1"/>
  <c r="AZ25" i="1"/>
  <c r="AY25" i="1"/>
  <c r="AY27" i="1" s="1"/>
  <c r="AX25" i="1"/>
  <c r="AX27" i="1" s="1"/>
  <c r="AU25" i="1"/>
  <c r="AT25" i="1"/>
  <c r="AS25" i="1"/>
  <c r="AR25" i="1"/>
  <c r="AR27" i="1" s="1"/>
  <c r="AP25" i="1"/>
  <c r="AO25" i="1"/>
  <c r="AQ25" i="1" s="1"/>
  <c r="AN25" i="1"/>
  <c r="AN27" i="1" s="1"/>
  <c r="AM25" i="1"/>
  <c r="AL25" i="1"/>
  <c r="AL27" i="1" s="1"/>
  <c r="Y27" i="1" s="1"/>
  <c r="AK25" i="1"/>
  <c r="AH25" i="1"/>
  <c r="AH27" i="1" s="1"/>
  <c r="AG25" i="1"/>
  <c r="AF25" i="1"/>
  <c r="AF27" i="1" s="1"/>
  <c r="AE25" i="1"/>
  <c r="AE27" i="1" s="1"/>
  <c r="AB25" i="1"/>
  <c r="AB27" i="1" s="1"/>
  <c r="AA25" i="1"/>
  <c r="L25" i="1"/>
  <c r="K25" i="1"/>
  <c r="K27" i="1" s="1"/>
  <c r="J25" i="1"/>
  <c r="J27" i="1" s="1"/>
  <c r="CZ24" i="1"/>
  <c r="CW24" i="1" s="1"/>
  <c r="CY24" i="1"/>
  <c r="CX24" i="1"/>
  <c r="CU24" i="1"/>
  <c r="CT24" i="1"/>
  <c r="CS24" i="1"/>
  <c r="CR24" i="1"/>
  <c r="CQ24" i="1"/>
  <c r="CO24" i="1"/>
  <c r="CN24" i="1"/>
  <c r="DN24" i="1" s="1"/>
  <c r="CE24" i="1"/>
  <c r="BZ24" i="1"/>
  <c r="BY24" i="1"/>
  <c r="BX24" i="1"/>
  <c r="BU24" i="1"/>
  <c r="BV24" i="1" s="1"/>
  <c r="BT24" i="1"/>
  <c r="BS24" i="1"/>
  <c r="BR24" i="1"/>
  <c r="BP24" i="1"/>
  <c r="BO24" i="1"/>
  <c r="BN24" i="1"/>
  <c r="BM24" i="1"/>
  <c r="BL24" i="1"/>
  <c r="CL24" i="1" s="1"/>
  <c r="BK24" i="1"/>
  <c r="BH24" i="1"/>
  <c r="BG24" i="1"/>
  <c r="BF24" i="1"/>
  <c r="BE24" i="1"/>
  <c r="BB24" i="1"/>
  <c r="BA24" i="1"/>
  <c r="CA24" i="1" s="1"/>
  <c r="AM24" i="1"/>
  <c r="DM23" i="1"/>
  <c r="DL23" i="1"/>
  <c r="DK23" i="1"/>
  <c r="DI23" i="1"/>
  <c r="DH23" i="1"/>
  <c r="DG23" i="1"/>
  <c r="DF23" i="1"/>
  <c r="DE23" i="1"/>
  <c r="DR23" i="1" s="1"/>
  <c r="DC23" i="1"/>
  <c r="DB23" i="1"/>
  <c r="DD23" i="1" s="1"/>
  <c r="DA23" i="1"/>
  <c r="CZ23" i="1"/>
  <c r="CW23" i="1" s="1"/>
  <c r="CY23" i="1"/>
  <c r="CX23" i="1"/>
  <c r="DX23" i="1" s="1"/>
  <c r="CU23" i="1"/>
  <c r="CV23" i="1" s="1"/>
  <c r="CT23" i="1"/>
  <c r="CS23" i="1"/>
  <c r="DS23" i="1" s="1"/>
  <c r="CR23" i="1"/>
  <c r="CP23" i="1"/>
  <c r="CO23" i="1"/>
  <c r="CN23" i="1"/>
  <c r="BZ23" i="1"/>
  <c r="BW23" i="1" s="1"/>
  <c r="BY23" i="1"/>
  <c r="BX23" i="1"/>
  <c r="X23" i="1" s="1"/>
  <c r="BU23" i="1"/>
  <c r="BT23" i="1"/>
  <c r="BS23" i="1"/>
  <c r="BR23" i="1"/>
  <c r="BQ23" i="1"/>
  <c r="BO23" i="1"/>
  <c r="BN23" i="1"/>
  <c r="BM23" i="1"/>
  <c r="BL23" i="1"/>
  <c r="BK23" i="1"/>
  <c r="CK23" i="1" s="1"/>
  <c r="BI23" i="1"/>
  <c r="BH23" i="1"/>
  <c r="BG23" i="1"/>
  <c r="CG23" i="1" s="1"/>
  <c r="BF23" i="1"/>
  <c r="BE23" i="1"/>
  <c r="CE23" i="1" s="1"/>
  <c r="BB23" i="1"/>
  <c r="CB23" i="1" s="1"/>
  <c r="BA23" i="1"/>
  <c r="AZ23" i="1"/>
  <c r="AW23" i="1" s="1"/>
  <c r="AY23" i="1"/>
  <c r="AX23" i="1"/>
  <c r="AU23" i="1"/>
  <c r="AT23" i="1"/>
  <c r="AS23" i="1"/>
  <c r="AR23" i="1"/>
  <c r="AQ23" i="1"/>
  <c r="AP23" i="1"/>
  <c r="AO23" i="1"/>
  <c r="AN23" i="1"/>
  <c r="AJ23" i="1"/>
  <c r="AI23" i="1"/>
  <c r="AD23" i="1"/>
  <c r="AC23" i="1"/>
  <c r="Z23" i="1"/>
  <c r="DM22" i="1"/>
  <c r="DL22" i="1"/>
  <c r="DL24" i="1" s="1"/>
  <c r="DK22" i="1"/>
  <c r="DI22" i="1"/>
  <c r="DH22" i="1"/>
  <c r="DG22" i="1"/>
  <c r="DF22" i="1"/>
  <c r="DF24" i="1" s="1"/>
  <c r="DE22" i="1"/>
  <c r="DB22" i="1"/>
  <c r="DA22" i="1"/>
  <c r="DA24" i="1" s="1"/>
  <c r="DC24" i="1" s="1"/>
  <c r="CZ22" i="1"/>
  <c r="DZ22" i="1" s="1"/>
  <c r="CY22" i="1"/>
  <c r="DY22" i="1" s="1"/>
  <c r="CX22" i="1"/>
  <c r="CU22" i="1"/>
  <c r="CV22" i="1" s="1"/>
  <c r="CT22" i="1"/>
  <c r="CS22" i="1"/>
  <c r="DS22" i="1" s="1"/>
  <c r="CR22" i="1"/>
  <c r="DR22" i="1" s="1"/>
  <c r="CQ22" i="1"/>
  <c r="CO22" i="1"/>
  <c r="CN22" i="1"/>
  <c r="DN22" i="1" s="1"/>
  <c r="BZ22" i="1"/>
  <c r="BY22" i="1"/>
  <c r="BX22" i="1"/>
  <c r="BU22" i="1"/>
  <c r="BT22" i="1"/>
  <c r="BS22" i="1"/>
  <c r="BR22" i="1"/>
  <c r="BP22" i="1"/>
  <c r="BO22" i="1"/>
  <c r="CB22" i="1" s="1"/>
  <c r="BN22" i="1"/>
  <c r="BM22" i="1"/>
  <c r="BL22" i="1"/>
  <c r="CL22" i="1" s="1"/>
  <c r="BK22" i="1"/>
  <c r="CK22" i="1" s="1"/>
  <c r="BH22" i="1"/>
  <c r="BG22" i="1"/>
  <c r="BF22" i="1"/>
  <c r="BE22" i="1"/>
  <c r="CE22" i="1" s="1"/>
  <c r="BB22" i="1"/>
  <c r="BA22" i="1"/>
  <c r="AZ22" i="1"/>
  <c r="AY22" i="1"/>
  <c r="AY24" i="1" s="1"/>
  <c r="AX22" i="1"/>
  <c r="AW22" i="1"/>
  <c r="AU22" i="1"/>
  <c r="AV22" i="1" s="1"/>
  <c r="AT22" i="1"/>
  <c r="AT24" i="1" s="1"/>
  <c r="AS22" i="1"/>
  <c r="AR22" i="1"/>
  <c r="R22" i="1" s="1"/>
  <c r="AO22" i="1"/>
  <c r="AN22" i="1"/>
  <c r="AP22" i="1" s="1"/>
  <c r="AM22" i="1"/>
  <c r="AL22" i="1"/>
  <c r="AK22" i="1"/>
  <c r="AH22" i="1"/>
  <c r="AH24" i="1" s="1"/>
  <c r="AG22" i="1"/>
  <c r="AF22" i="1"/>
  <c r="AF24" i="1" s="1"/>
  <c r="AE22" i="1"/>
  <c r="AE24" i="1" s="1"/>
  <c r="AB22" i="1"/>
  <c r="AA22" i="1"/>
  <c r="AA24" i="1" s="1"/>
  <c r="O22" i="1"/>
  <c r="L22" i="1"/>
  <c r="K22" i="1"/>
  <c r="K24" i="1" s="1"/>
  <c r="J22" i="1"/>
  <c r="J24" i="1" s="1"/>
  <c r="DG21" i="1"/>
  <c r="CZ21" i="1"/>
  <c r="CY21" i="1"/>
  <c r="CX21" i="1"/>
  <c r="CU21" i="1"/>
  <c r="CT21" i="1"/>
  <c r="CW21" i="1" s="1"/>
  <c r="CS21" i="1"/>
  <c r="CR21" i="1"/>
  <c r="CO21" i="1"/>
  <c r="CQ21" i="1" s="1"/>
  <c r="CN21" i="1"/>
  <c r="CP21" i="1" s="1"/>
  <c r="CH21" i="1"/>
  <c r="BZ21" i="1"/>
  <c r="BY21" i="1"/>
  <c r="BX21" i="1"/>
  <c r="BW21" i="1"/>
  <c r="BV21" i="1"/>
  <c r="BU21" i="1"/>
  <c r="BT21" i="1"/>
  <c r="BS21" i="1"/>
  <c r="BR21" i="1"/>
  <c r="BO21" i="1"/>
  <c r="BQ21" i="1" s="1"/>
  <c r="BN21" i="1"/>
  <c r="BP21" i="1" s="1"/>
  <c r="BM21" i="1"/>
  <c r="CM21" i="1" s="1"/>
  <c r="BL21" i="1"/>
  <c r="CL21" i="1" s="1"/>
  <c r="BK21" i="1"/>
  <c r="CK21" i="1" s="1"/>
  <c r="BH21" i="1"/>
  <c r="BG21" i="1"/>
  <c r="BF21" i="1"/>
  <c r="BE21" i="1"/>
  <c r="CE21" i="1" s="1"/>
  <c r="BB21" i="1"/>
  <c r="BA21" i="1"/>
  <c r="CA21" i="1" s="1"/>
  <c r="DM20" i="1"/>
  <c r="DL20" i="1"/>
  <c r="DK20" i="1"/>
  <c r="DJ20" i="1"/>
  <c r="DH20" i="1"/>
  <c r="DI20" i="1" s="1"/>
  <c r="DG20" i="1"/>
  <c r="DF20" i="1"/>
  <c r="DE20" i="1"/>
  <c r="DB20" i="1"/>
  <c r="DA20" i="1"/>
  <c r="DC20" i="1" s="1"/>
  <c r="CZ20" i="1"/>
  <c r="CY20" i="1"/>
  <c r="DY20" i="1" s="1"/>
  <c r="CX20" i="1"/>
  <c r="DX20" i="1" s="1"/>
  <c r="CU20" i="1"/>
  <c r="DU20" i="1" s="1"/>
  <c r="CT20" i="1"/>
  <c r="DT20" i="1" s="1"/>
  <c r="CS20" i="1"/>
  <c r="S20" i="1" s="1"/>
  <c r="CR20" i="1"/>
  <c r="DR20" i="1" s="1"/>
  <c r="CQ20" i="1"/>
  <c r="CO20" i="1"/>
  <c r="CN20" i="1"/>
  <c r="CB20" i="1"/>
  <c r="BZ20" i="1"/>
  <c r="BY20" i="1"/>
  <c r="BX20" i="1"/>
  <c r="BU20" i="1"/>
  <c r="BT20" i="1"/>
  <c r="BP20" i="1" s="1"/>
  <c r="BS20" i="1"/>
  <c r="BR20" i="1"/>
  <c r="BO20" i="1"/>
  <c r="BQ20" i="1" s="1"/>
  <c r="BN20" i="1"/>
  <c r="BM20" i="1"/>
  <c r="CM20" i="1" s="1"/>
  <c r="BL20" i="1"/>
  <c r="BK20" i="1"/>
  <c r="BH20" i="1"/>
  <c r="BG20" i="1"/>
  <c r="BJ20" i="1" s="1"/>
  <c r="BF20" i="1"/>
  <c r="CF20" i="1" s="1"/>
  <c r="BE20" i="1"/>
  <c r="CE20" i="1" s="1"/>
  <c r="BC20" i="1"/>
  <c r="BB20" i="1"/>
  <c r="BD20" i="1" s="1"/>
  <c r="BA20" i="1"/>
  <c r="CA20" i="1" s="1"/>
  <c r="AZ20" i="1"/>
  <c r="AY20" i="1"/>
  <c r="AX20" i="1"/>
  <c r="AU20" i="1"/>
  <c r="AT20" i="1"/>
  <c r="AS20" i="1"/>
  <c r="AR20" i="1"/>
  <c r="AO20" i="1"/>
  <c r="AN20" i="1"/>
  <c r="AJ20" i="1"/>
  <c r="AI20" i="1"/>
  <c r="AD20" i="1"/>
  <c r="AC20" i="1"/>
  <c r="DN19" i="1"/>
  <c r="DM19" i="1"/>
  <c r="DM21" i="1" s="1"/>
  <c r="DL19" i="1"/>
  <c r="DK19" i="1"/>
  <c r="DJ19" i="1"/>
  <c r="DH19" i="1"/>
  <c r="DI19" i="1" s="1"/>
  <c r="DG19" i="1"/>
  <c r="DF19" i="1"/>
  <c r="DF21" i="1" s="1"/>
  <c r="DE19" i="1"/>
  <c r="DE21" i="1" s="1"/>
  <c r="DR21" i="1" s="1"/>
  <c r="DB19" i="1"/>
  <c r="DA19" i="1"/>
  <c r="CZ19" i="1"/>
  <c r="DZ19" i="1" s="1"/>
  <c r="CY19" i="1"/>
  <c r="DY19" i="1" s="1"/>
  <c r="CX19" i="1"/>
  <c r="DX19" i="1" s="1"/>
  <c r="CU19" i="1"/>
  <c r="CT19" i="1"/>
  <c r="CS19" i="1"/>
  <c r="CR19" i="1"/>
  <c r="DR19" i="1" s="1"/>
  <c r="CO19" i="1"/>
  <c r="CN19" i="1"/>
  <c r="CP19" i="1" s="1"/>
  <c r="CH19" i="1"/>
  <c r="CI19" i="1" s="1"/>
  <c r="CG19" i="1"/>
  <c r="BZ19" i="1"/>
  <c r="BW19" i="1" s="1"/>
  <c r="BY19" i="1"/>
  <c r="BX19" i="1"/>
  <c r="BU19" i="1"/>
  <c r="BV19" i="1" s="1"/>
  <c r="BT19" i="1"/>
  <c r="BS19" i="1"/>
  <c r="BR19" i="1"/>
  <c r="BQ19" i="1"/>
  <c r="BO19" i="1"/>
  <c r="BN19" i="1"/>
  <c r="BP19" i="1" s="1"/>
  <c r="BM19" i="1"/>
  <c r="BL19" i="1"/>
  <c r="CL19" i="1" s="1"/>
  <c r="BK19" i="1"/>
  <c r="CK19" i="1" s="1"/>
  <c r="BJ19" i="1"/>
  <c r="BH19" i="1"/>
  <c r="BI19" i="1" s="1"/>
  <c r="BG19" i="1"/>
  <c r="BF19" i="1"/>
  <c r="CF19" i="1" s="1"/>
  <c r="BE19" i="1"/>
  <c r="CE19" i="1" s="1"/>
  <c r="BB19" i="1"/>
  <c r="BA19" i="1"/>
  <c r="AZ19" i="1"/>
  <c r="AY19" i="1"/>
  <c r="AX19" i="1"/>
  <c r="AX21" i="1" s="1"/>
  <c r="AU19" i="1"/>
  <c r="AT19" i="1"/>
  <c r="AS19" i="1"/>
  <c r="AS21" i="1" s="1"/>
  <c r="AR19" i="1"/>
  <c r="AO19" i="1"/>
  <c r="AO21" i="1" s="1"/>
  <c r="AN19" i="1"/>
  <c r="AP19" i="1" s="1"/>
  <c r="AM19" i="1"/>
  <c r="AM21" i="1" s="1"/>
  <c r="AL19" i="1"/>
  <c r="AK19" i="1"/>
  <c r="AK21" i="1" s="1"/>
  <c r="X21" i="1" s="1"/>
  <c r="AH19" i="1"/>
  <c r="AG19" i="1"/>
  <c r="AG21" i="1" s="1"/>
  <c r="AF19" i="1"/>
  <c r="AF21" i="1" s="1"/>
  <c r="AE19" i="1"/>
  <c r="AE21" i="1" s="1"/>
  <c r="AB19" i="1"/>
  <c r="AB21" i="1" s="1"/>
  <c r="AA19" i="1"/>
  <c r="U19" i="1"/>
  <c r="L19" i="1"/>
  <c r="L21" i="1" s="1"/>
  <c r="K19" i="1"/>
  <c r="K21" i="1" s="1"/>
  <c r="J19" i="1"/>
  <c r="J21" i="1" s="1"/>
  <c r="CZ18" i="1"/>
  <c r="CR18" i="1"/>
  <c r="BT18" i="1"/>
  <c r="BH18" i="1"/>
  <c r="AR18" i="1"/>
  <c r="K18" i="1"/>
  <c r="DB17" i="1"/>
  <c r="AT17" i="1"/>
  <c r="DR16" i="1"/>
  <c r="DM16" i="1"/>
  <c r="DL16" i="1"/>
  <c r="DL18" i="1" s="1"/>
  <c r="DK16" i="1"/>
  <c r="DH16" i="1"/>
  <c r="DI16" i="1" s="1"/>
  <c r="DG16" i="1"/>
  <c r="DJ16" i="1" s="1"/>
  <c r="DF16" i="1"/>
  <c r="DE16" i="1"/>
  <c r="DB16" i="1"/>
  <c r="DD16" i="1" s="1"/>
  <c r="DA16" i="1"/>
  <c r="CZ16" i="1"/>
  <c r="DZ16" i="1" s="1"/>
  <c r="CY16" i="1"/>
  <c r="CX16" i="1"/>
  <c r="CU16" i="1"/>
  <c r="CT16" i="1"/>
  <c r="CW16" i="1" s="1"/>
  <c r="CS16" i="1"/>
  <c r="CR16" i="1"/>
  <c r="CQ16" i="1"/>
  <c r="CP16" i="1"/>
  <c r="CO16" i="1"/>
  <c r="DO16" i="1" s="1"/>
  <c r="CN16" i="1"/>
  <c r="BZ16" i="1"/>
  <c r="BY16" i="1"/>
  <c r="BX16" i="1"/>
  <c r="BW16" i="1"/>
  <c r="BV16" i="1"/>
  <c r="BU16" i="1"/>
  <c r="CH16" i="1" s="1"/>
  <c r="BT16" i="1"/>
  <c r="BS16" i="1"/>
  <c r="S16" i="1" s="1"/>
  <c r="BR16" i="1"/>
  <c r="BO16" i="1"/>
  <c r="BQ16" i="1" s="1"/>
  <c r="BN16" i="1"/>
  <c r="BP16" i="1" s="1"/>
  <c r="BM16" i="1"/>
  <c r="CM16" i="1" s="1"/>
  <c r="BL16" i="1"/>
  <c r="BL18" i="1" s="1"/>
  <c r="BK16" i="1"/>
  <c r="BH16" i="1"/>
  <c r="BG16" i="1"/>
  <c r="BF16" i="1"/>
  <c r="BE16" i="1"/>
  <c r="CE16" i="1" s="1"/>
  <c r="BB16" i="1"/>
  <c r="BA16" i="1"/>
  <c r="CA16" i="1" s="1"/>
  <c r="AZ16" i="1"/>
  <c r="AY16" i="1"/>
  <c r="AX16" i="1"/>
  <c r="AU16" i="1"/>
  <c r="AT16" i="1"/>
  <c r="AW16" i="1" s="1"/>
  <c r="AS16" i="1"/>
  <c r="AR16" i="1"/>
  <c r="AQ16" i="1"/>
  <c r="AP16" i="1"/>
  <c r="AO16" i="1"/>
  <c r="AN16" i="1"/>
  <c r="AM16" i="1"/>
  <c r="AL16" i="1"/>
  <c r="AK16" i="1"/>
  <c r="AH16" i="1"/>
  <c r="AI16" i="1" s="1"/>
  <c r="AG16" i="1"/>
  <c r="AF16" i="1"/>
  <c r="AE16" i="1"/>
  <c r="AD16" i="1"/>
  <c r="AB16" i="1"/>
  <c r="AA16" i="1"/>
  <c r="O16" i="1"/>
  <c r="DR15" i="1"/>
  <c r="DM15" i="1"/>
  <c r="DM17" i="1" s="1"/>
  <c r="DL15" i="1"/>
  <c r="DK15" i="1"/>
  <c r="DK18" i="1" s="1"/>
  <c r="DH15" i="1"/>
  <c r="DG15" i="1"/>
  <c r="DF15" i="1"/>
  <c r="DE15" i="1"/>
  <c r="DE17" i="1" s="1"/>
  <c r="DB15" i="1"/>
  <c r="DA15" i="1"/>
  <c r="DA17" i="1" s="1"/>
  <c r="CZ15" i="1"/>
  <c r="CZ17" i="1" s="1"/>
  <c r="CY15" i="1"/>
  <c r="DY15" i="1" s="1"/>
  <c r="CX15" i="1"/>
  <c r="CU15" i="1"/>
  <c r="CT15" i="1"/>
  <c r="CT17" i="1" s="1"/>
  <c r="CS15" i="1"/>
  <c r="CS17" i="1" s="1"/>
  <c r="CR15" i="1"/>
  <c r="CR17" i="1" s="1"/>
  <c r="CP15" i="1"/>
  <c r="CO15" i="1"/>
  <c r="CO17" i="1" s="1"/>
  <c r="CN15" i="1"/>
  <c r="CN17" i="1" s="1"/>
  <c r="CH15" i="1"/>
  <c r="BZ15" i="1"/>
  <c r="BY15" i="1"/>
  <c r="BY17" i="1" s="1"/>
  <c r="BX15" i="1"/>
  <c r="BX17" i="1" s="1"/>
  <c r="BU15" i="1"/>
  <c r="BT15" i="1"/>
  <c r="BS15" i="1"/>
  <c r="BR15" i="1"/>
  <c r="BR17" i="1" s="1"/>
  <c r="BO15" i="1"/>
  <c r="BN15" i="1"/>
  <c r="BM15" i="1"/>
  <c r="BL15" i="1"/>
  <c r="BK15" i="1"/>
  <c r="BK18" i="1" s="1"/>
  <c r="BH15" i="1"/>
  <c r="BH17" i="1" s="1"/>
  <c r="BG15" i="1"/>
  <c r="BF15" i="1"/>
  <c r="BF17" i="1" s="1"/>
  <c r="BE15" i="1"/>
  <c r="BE17" i="1" s="1"/>
  <c r="BB15" i="1"/>
  <c r="BB17" i="1" s="1"/>
  <c r="BA15" i="1"/>
  <c r="AZ15" i="1"/>
  <c r="AZ17" i="1" s="1"/>
  <c r="AY15" i="1"/>
  <c r="AY18" i="1" s="1"/>
  <c r="AX15" i="1"/>
  <c r="AX18" i="1" s="1"/>
  <c r="AU15" i="1"/>
  <c r="AT15" i="1"/>
  <c r="AS15" i="1"/>
  <c r="AS17" i="1" s="1"/>
  <c r="AR15" i="1"/>
  <c r="AR17" i="1" s="1"/>
  <c r="AP15" i="1"/>
  <c r="AO15" i="1"/>
  <c r="AO17" i="1" s="1"/>
  <c r="AN15" i="1"/>
  <c r="AN17" i="1" s="1"/>
  <c r="AP17" i="1" s="1"/>
  <c r="AM15" i="1"/>
  <c r="AL15" i="1"/>
  <c r="AK15" i="1"/>
  <c r="AK17" i="1" s="1"/>
  <c r="AH15" i="1"/>
  <c r="AG15" i="1"/>
  <c r="AF15" i="1"/>
  <c r="AE15" i="1"/>
  <c r="AB15" i="1"/>
  <c r="AA15" i="1"/>
  <c r="AC15" i="1" s="1"/>
  <c r="L15" i="1"/>
  <c r="L18" i="1" s="1"/>
  <c r="K15" i="1"/>
  <c r="J15" i="1"/>
  <c r="J18" i="1" s="1"/>
  <c r="DZ14" i="1"/>
  <c r="DY14" i="1"/>
  <c r="DX14" i="1"/>
  <c r="DW14" i="1"/>
  <c r="DU14" i="1"/>
  <c r="DV14" i="1" s="1"/>
  <c r="DT14" i="1"/>
  <c r="DS14" i="1"/>
  <c r="DR14" i="1"/>
  <c r="DO14" i="1"/>
  <c r="DN14" i="1"/>
  <c r="DP14" i="1" s="1"/>
  <c r="CL14" i="1"/>
  <c r="CH14" i="1"/>
  <c r="CG14" i="1"/>
  <c r="BZ14" i="1"/>
  <c r="BY14" i="1"/>
  <c r="Y14" i="1" s="1"/>
  <c r="BX14" i="1"/>
  <c r="BV14" i="1"/>
  <c r="BU14" i="1"/>
  <c r="U14" i="1" s="1"/>
  <c r="BT14" i="1"/>
  <c r="BS14" i="1"/>
  <c r="S14" i="1" s="1"/>
  <c r="BR14" i="1"/>
  <c r="BQ14" i="1"/>
  <c r="BO14" i="1"/>
  <c r="BN14" i="1"/>
  <c r="T14" i="1"/>
  <c r="O14" i="1"/>
  <c r="DL12" i="1"/>
  <c r="CN12" i="1"/>
  <c r="AB12" i="1"/>
  <c r="DR11" i="1"/>
  <c r="DM11" i="1"/>
  <c r="DL11" i="1"/>
  <c r="DK11" i="1"/>
  <c r="DH11" i="1"/>
  <c r="DG11" i="1"/>
  <c r="DF11" i="1"/>
  <c r="DE11" i="1"/>
  <c r="DB11" i="1"/>
  <c r="DA11" i="1"/>
  <c r="DA45" i="1" s="1"/>
  <c r="CZ11" i="1"/>
  <c r="DZ11" i="1" s="1"/>
  <c r="CY11" i="1"/>
  <c r="DY11" i="1" s="1"/>
  <c r="CX11" i="1"/>
  <c r="CU11" i="1"/>
  <c r="DU11" i="1" s="1"/>
  <c r="CT11" i="1"/>
  <c r="CS11" i="1"/>
  <c r="CR11" i="1"/>
  <c r="CP11" i="1"/>
  <c r="CO11" i="1"/>
  <c r="CN11" i="1"/>
  <c r="DN11" i="1" s="1"/>
  <c r="CK11" i="1"/>
  <c r="CH11" i="1"/>
  <c r="BZ11" i="1"/>
  <c r="BY11" i="1"/>
  <c r="BY45" i="1" s="1"/>
  <c r="BX11" i="1"/>
  <c r="BX12" i="1" s="1"/>
  <c r="BU11" i="1"/>
  <c r="BU45" i="1" s="1"/>
  <c r="BT11" i="1"/>
  <c r="BV11" i="1" s="1"/>
  <c r="BS11" i="1"/>
  <c r="BR11" i="1"/>
  <c r="BO11" i="1"/>
  <c r="BN11" i="1"/>
  <c r="BM11" i="1"/>
  <c r="BL11" i="1"/>
  <c r="BK11" i="1"/>
  <c r="BH11" i="1"/>
  <c r="BG11" i="1"/>
  <c r="BF11" i="1"/>
  <c r="BE11" i="1"/>
  <c r="CE11" i="1" s="1"/>
  <c r="BB11" i="1"/>
  <c r="BA11" i="1"/>
  <c r="AZ11" i="1"/>
  <c r="AY11" i="1"/>
  <c r="AX11" i="1"/>
  <c r="AX45" i="1" s="1"/>
  <c r="AU11" i="1"/>
  <c r="U11" i="1" s="1"/>
  <c r="AT11" i="1"/>
  <c r="AS11" i="1"/>
  <c r="AS45" i="1" s="1"/>
  <c r="AR11" i="1"/>
  <c r="AO11" i="1"/>
  <c r="AO45" i="1" s="1"/>
  <c r="AN11" i="1"/>
  <c r="AM11" i="1"/>
  <c r="AL11" i="1"/>
  <c r="AK11" i="1"/>
  <c r="AK45" i="1" s="1"/>
  <c r="AH11" i="1"/>
  <c r="AG11" i="1"/>
  <c r="AG45" i="1" s="1"/>
  <c r="AF11" i="1"/>
  <c r="AF45" i="1" s="1"/>
  <c r="AE11" i="1"/>
  <c r="AB11" i="1"/>
  <c r="AB45" i="1" s="1"/>
  <c r="AA11" i="1"/>
  <c r="Z11" i="1"/>
  <c r="DM10" i="1"/>
  <c r="DL10" i="1"/>
  <c r="DK10" i="1"/>
  <c r="DH10" i="1"/>
  <c r="DG10" i="1"/>
  <c r="DF10" i="1"/>
  <c r="DE10" i="1"/>
  <c r="DD10" i="1"/>
  <c r="DB10" i="1"/>
  <c r="DA10" i="1"/>
  <c r="CZ10" i="1"/>
  <c r="CY10" i="1"/>
  <c r="CY43" i="1" s="1"/>
  <c r="CX10" i="1"/>
  <c r="DX10" i="1" s="1"/>
  <c r="CU10" i="1"/>
  <c r="CT10" i="1"/>
  <c r="DT10" i="1" s="1"/>
  <c r="CS10" i="1"/>
  <c r="CR10" i="1"/>
  <c r="CR43" i="1" s="1"/>
  <c r="CO10" i="1"/>
  <c r="CN10" i="1"/>
  <c r="CN43" i="1" s="1"/>
  <c r="BZ10" i="1"/>
  <c r="BY10" i="1"/>
  <c r="BX10" i="1"/>
  <c r="BU10" i="1"/>
  <c r="BT10" i="1"/>
  <c r="BS10" i="1"/>
  <c r="BS43" i="1" s="1"/>
  <c r="BR10" i="1"/>
  <c r="BP10" i="1"/>
  <c r="BO10" i="1"/>
  <c r="BQ10" i="1" s="1"/>
  <c r="BN10" i="1"/>
  <c r="BM10" i="1"/>
  <c r="BL10" i="1"/>
  <c r="BL12" i="1" s="1"/>
  <c r="BK10" i="1"/>
  <c r="CK10" i="1" s="1"/>
  <c r="BH10" i="1"/>
  <c r="BH12" i="1" s="1"/>
  <c r="BG10" i="1"/>
  <c r="BG43" i="1" s="1"/>
  <c r="BF10" i="1"/>
  <c r="CF10" i="1" s="1"/>
  <c r="BE10" i="1"/>
  <c r="BB10" i="1"/>
  <c r="BD10" i="1" s="1"/>
  <c r="BA10" i="1"/>
  <c r="AZ10" i="1"/>
  <c r="AZ43" i="1" s="1"/>
  <c r="AY10" i="1"/>
  <c r="AX10" i="1"/>
  <c r="AU10" i="1"/>
  <c r="AU43" i="1" s="1"/>
  <c r="AT10" i="1"/>
  <c r="AS10" i="1"/>
  <c r="AR10" i="1"/>
  <c r="AR12" i="1" s="1"/>
  <c r="AO10" i="1"/>
  <c r="AN10" i="1"/>
  <c r="AM10" i="1"/>
  <c r="AL10" i="1"/>
  <c r="AK10" i="1"/>
  <c r="X10" i="1" s="1"/>
  <c r="AH10" i="1"/>
  <c r="AG10" i="1"/>
  <c r="AF10" i="1"/>
  <c r="AE10" i="1"/>
  <c r="AE12" i="1" s="1"/>
  <c r="AB10" i="1"/>
  <c r="AA10" i="1"/>
  <c r="T10" i="1"/>
  <c r="L10" i="1"/>
  <c r="K10" i="1"/>
  <c r="J10" i="1"/>
  <c r="J43" i="1" s="1"/>
  <c r="DZ9" i="1"/>
  <c r="DM9" i="1"/>
  <c r="DM42" i="1" s="1"/>
  <c r="DL9" i="1"/>
  <c r="DL42" i="1" s="1"/>
  <c r="DK9" i="1"/>
  <c r="DH9" i="1"/>
  <c r="DH42" i="1" s="1"/>
  <c r="DG9" i="1"/>
  <c r="DF9" i="1"/>
  <c r="DF42" i="1" s="1"/>
  <c r="DE9" i="1"/>
  <c r="DE42" i="1" s="1"/>
  <c r="DB9" i="1"/>
  <c r="DA9" i="1"/>
  <c r="DA42" i="1" s="1"/>
  <c r="CZ9" i="1"/>
  <c r="CZ42" i="1" s="1"/>
  <c r="CY9" i="1"/>
  <c r="CX9" i="1"/>
  <c r="CX13" i="1" s="1"/>
  <c r="CU9" i="1"/>
  <c r="CT9" i="1"/>
  <c r="CT13" i="1" s="1"/>
  <c r="CS9" i="1"/>
  <c r="CS42" i="1" s="1"/>
  <c r="CR9" i="1"/>
  <c r="CO9" i="1"/>
  <c r="CO42" i="1" s="1"/>
  <c r="CN9" i="1"/>
  <c r="DN9" i="1" s="1"/>
  <c r="BZ9" i="1"/>
  <c r="BW9" i="1" s="1"/>
  <c r="BY9" i="1"/>
  <c r="BY42" i="1" s="1"/>
  <c r="BX9" i="1"/>
  <c r="BV9" i="1"/>
  <c r="BU9" i="1"/>
  <c r="BU42" i="1" s="1"/>
  <c r="BV42" i="1" s="1"/>
  <c r="BT9" i="1"/>
  <c r="BT42" i="1" s="1"/>
  <c r="BS9" i="1"/>
  <c r="BR9" i="1"/>
  <c r="BR42" i="1" s="1"/>
  <c r="BQ9" i="1"/>
  <c r="BO9" i="1"/>
  <c r="BN9" i="1"/>
  <c r="BN13" i="1" s="1"/>
  <c r="BM9" i="1"/>
  <c r="CM9" i="1" s="1"/>
  <c r="BL9" i="1"/>
  <c r="BK9" i="1"/>
  <c r="BH9" i="1"/>
  <c r="BH42" i="1" s="1"/>
  <c r="BG9" i="1"/>
  <c r="BF9" i="1"/>
  <c r="BE9" i="1"/>
  <c r="BC9" i="1"/>
  <c r="BB9" i="1"/>
  <c r="BB13" i="1" s="1"/>
  <c r="BA9" i="1"/>
  <c r="AZ9" i="1"/>
  <c r="AZ42" i="1" s="1"/>
  <c r="AY9" i="1"/>
  <c r="AX9" i="1"/>
  <c r="AU9" i="1"/>
  <c r="AT9" i="1"/>
  <c r="AT42" i="1" s="1"/>
  <c r="AS9" i="1"/>
  <c r="S9" i="1" s="1"/>
  <c r="AR9" i="1"/>
  <c r="AR42" i="1" s="1"/>
  <c r="AO9" i="1"/>
  <c r="AN9" i="1"/>
  <c r="AN42" i="1" s="1"/>
  <c r="AM9" i="1"/>
  <c r="Z9" i="1" s="1"/>
  <c r="F9" i="1" s="1"/>
  <c r="AL9" i="1"/>
  <c r="AL42" i="1" s="1"/>
  <c r="AK9" i="1"/>
  <c r="AH9" i="1"/>
  <c r="AH42" i="1" s="1"/>
  <c r="AG9" i="1"/>
  <c r="AF9" i="1"/>
  <c r="AE9" i="1"/>
  <c r="AB9" i="1"/>
  <c r="O9" i="1" s="1"/>
  <c r="AA9" i="1"/>
  <c r="N9" i="1" s="1"/>
  <c r="U9" i="1"/>
  <c r="B2" i="1"/>
  <c r="CU43" i="1" l="1"/>
  <c r="DU10" i="1"/>
  <c r="CV10" i="1"/>
  <c r="DG18" i="1"/>
  <c r="DI18" i="1" s="1"/>
  <c r="DJ15" i="1"/>
  <c r="DI15" i="1"/>
  <c r="BC16" i="1"/>
  <c r="CA22" i="1"/>
  <c r="CC22" i="1" s="1"/>
  <c r="BC22" i="1"/>
  <c r="AV25" i="1"/>
  <c r="U25" i="1"/>
  <c r="DH27" i="1"/>
  <c r="DU27" i="1" s="1"/>
  <c r="DV27" i="1" s="1"/>
  <c r="DI25" i="1"/>
  <c r="Y9" i="1"/>
  <c r="AC9" i="1"/>
  <c r="BI9" i="1"/>
  <c r="BX42" i="1"/>
  <c r="CH9" i="1"/>
  <c r="CQ9" i="1"/>
  <c r="DC9" i="1"/>
  <c r="Y10" i="1"/>
  <c r="AF43" i="1"/>
  <c r="AV10" i="1"/>
  <c r="CB10" i="1"/>
  <c r="CD10" i="1" s="1"/>
  <c r="CW10" i="1"/>
  <c r="AC11" i="1"/>
  <c r="N11" i="1"/>
  <c r="BQ11" i="1"/>
  <c r="DJ11" i="1"/>
  <c r="DI11" i="1"/>
  <c r="CK15" i="1"/>
  <c r="DR17" i="1"/>
  <c r="DN16" i="1"/>
  <c r="DC16" i="1"/>
  <c r="AQ20" i="1"/>
  <c r="DS20" i="1"/>
  <c r="AG24" i="1"/>
  <c r="AC24" i="1" s="1"/>
  <c r="AI22" i="1"/>
  <c r="DT22" i="1"/>
  <c r="DW22" i="1" s="1"/>
  <c r="DG24" i="1"/>
  <c r="DT24" i="1" s="1"/>
  <c r="AA27" i="1"/>
  <c r="AC25" i="1"/>
  <c r="CG25" i="1"/>
  <c r="BW25" i="1"/>
  <c r="CE9" i="1"/>
  <c r="T20" i="1"/>
  <c r="AV20" i="1"/>
  <c r="DO20" i="1"/>
  <c r="DD20" i="1"/>
  <c r="AL24" i="1"/>
  <c r="Y24" i="1" s="1"/>
  <c r="Y22" i="1"/>
  <c r="DP24" i="1"/>
  <c r="CR42" i="1"/>
  <c r="DR9" i="1"/>
  <c r="K43" i="1"/>
  <c r="K46" i="1" s="1"/>
  <c r="K47" i="1" s="1"/>
  <c r="N10" i="1"/>
  <c r="AM43" i="1"/>
  <c r="CL11" i="1"/>
  <c r="DY18" i="1"/>
  <c r="AF17" i="1"/>
  <c r="AF18" i="1"/>
  <c r="AU18" i="1"/>
  <c r="U15" i="1"/>
  <c r="U17" i="1" s="1"/>
  <c r="BA17" i="1"/>
  <c r="BJ15" i="1"/>
  <c r="CG15" i="1"/>
  <c r="BI15" i="1"/>
  <c r="CG22" i="1"/>
  <c r="BW22" i="1"/>
  <c r="DB24" i="1"/>
  <c r="DD24" i="1" s="1"/>
  <c r="DO22" i="1"/>
  <c r="DD22" i="1"/>
  <c r="BP23" i="1"/>
  <c r="CA23" i="1"/>
  <c r="CC23" i="1" s="1"/>
  <c r="N23" i="1"/>
  <c r="D23" i="1" s="1"/>
  <c r="DU23" i="1"/>
  <c r="CM24" i="1"/>
  <c r="BW24" i="1"/>
  <c r="BC40" i="1"/>
  <c r="N40" i="1"/>
  <c r="CA40" i="1"/>
  <c r="CC40" i="1" s="1"/>
  <c r="X14" i="1"/>
  <c r="BX18" i="1"/>
  <c r="CK14" i="1"/>
  <c r="AB17" i="1"/>
  <c r="AD17" i="1" s="1"/>
  <c r="AD15" i="1"/>
  <c r="AB18" i="1"/>
  <c r="BO17" i="1"/>
  <c r="BQ15" i="1"/>
  <c r="CU18" i="1"/>
  <c r="DU15" i="1"/>
  <c r="R9" i="1"/>
  <c r="AX42" i="1"/>
  <c r="AX13" i="1"/>
  <c r="BL42" i="1"/>
  <c r="CL9" i="1"/>
  <c r="CN42" i="1"/>
  <c r="DN42" i="1" s="1"/>
  <c r="CP9" i="1"/>
  <c r="DO9" i="1"/>
  <c r="BK43" i="1"/>
  <c r="BO43" i="1"/>
  <c r="BO44" i="1" s="1"/>
  <c r="DH43" i="1"/>
  <c r="DH12" i="1"/>
  <c r="DI10" i="1"/>
  <c r="DY10" i="1"/>
  <c r="DY12" i="1" s="1"/>
  <c r="BA45" i="1"/>
  <c r="BJ11" i="1"/>
  <c r="CG11" i="1"/>
  <c r="BI11" i="1"/>
  <c r="BT17" i="1"/>
  <c r="BV15" i="1"/>
  <c r="DS16" i="1"/>
  <c r="AA21" i="1"/>
  <c r="AC21" i="1" s="1"/>
  <c r="AC19" i="1"/>
  <c r="N19" i="1"/>
  <c r="AZ27" i="1"/>
  <c r="AW25" i="1"/>
  <c r="BG32" i="1"/>
  <c r="BD32" i="1" s="1"/>
  <c r="T28" i="1"/>
  <c r="CG28" i="1"/>
  <c r="CG32" i="1" s="1"/>
  <c r="AK32" i="1"/>
  <c r="X29" i="1"/>
  <c r="AO31" i="1"/>
  <c r="AQ29" i="1"/>
  <c r="BC33" i="1"/>
  <c r="CA33" i="1"/>
  <c r="DU37" i="1"/>
  <c r="DV37" i="1" s="1"/>
  <c r="CV37" i="1"/>
  <c r="BX43" i="1"/>
  <c r="CZ43" i="1"/>
  <c r="CR12" i="1"/>
  <c r="BO18" i="1"/>
  <c r="BQ18" i="1" s="1"/>
  <c r="DZ18" i="1"/>
  <c r="N15" i="1"/>
  <c r="AG17" i="1"/>
  <c r="AM18" i="1"/>
  <c r="BL17" i="1"/>
  <c r="BU17" i="1"/>
  <c r="BV17" i="1" s="1"/>
  <c r="BW15" i="1"/>
  <c r="CL15" i="1"/>
  <c r="DH17" i="1"/>
  <c r="DL17" i="1"/>
  <c r="R16" i="1"/>
  <c r="CB16" i="1"/>
  <c r="AZ18" i="1"/>
  <c r="DH18" i="1"/>
  <c r="O21" i="1"/>
  <c r="Y19" i="1"/>
  <c r="CA19" i="1"/>
  <c r="CC19" i="1" s="1"/>
  <c r="DA21" i="1"/>
  <c r="DK21" i="1"/>
  <c r="O20" i="1"/>
  <c r="Q20" i="1" s="1"/>
  <c r="AU21" i="1"/>
  <c r="AW20" i="1"/>
  <c r="AD22" i="1"/>
  <c r="AI24" i="1"/>
  <c r="AS24" i="1"/>
  <c r="S24" i="1" s="1"/>
  <c r="AX24" i="1"/>
  <c r="BI22" i="1"/>
  <c r="BQ22" i="1"/>
  <c r="DH24" i="1"/>
  <c r="DI24" i="1" s="1"/>
  <c r="CL23" i="1"/>
  <c r="DN23" i="1"/>
  <c r="R27" i="1"/>
  <c r="DT25" i="1"/>
  <c r="DU25" i="1"/>
  <c r="DV25" i="1" s="1"/>
  <c r="CM27" i="1"/>
  <c r="CJ27" i="1" s="1"/>
  <c r="DS27" i="1"/>
  <c r="BI28" i="1"/>
  <c r="CF29" i="1"/>
  <c r="CF31" i="1" s="1"/>
  <c r="CT31" i="1"/>
  <c r="DT29" i="1"/>
  <c r="CV29" i="1"/>
  <c r="CL30" i="1"/>
  <c r="DN30" i="1"/>
  <c r="AM35" i="1"/>
  <c r="AJ33" i="1"/>
  <c r="AS35" i="1"/>
  <c r="DB35" i="1"/>
  <c r="DD35" i="1" s="1"/>
  <c r="DD33" i="1"/>
  <c r="N34" i="1"/>
  <c r="CA34" i="1"/>
  <c r="CB35" i="1"/>
  <c r="CD35" i="1" s="1"/>
  <c r="BD35" i="1"/>
  <c r="AH38" i="1"/>
  <c r="AI38" i="1" s="1"/>
  <c r="AI36" i="1"/>
  <c r="CE37" i="1"/>
  <c r="CE45" i="1" s="1"/>
  <c r="BW38" i="1"/>
  <c r="CW40" i="1"/>
  <c r="DZ40" i="1"/>
  <c r="DW40" i="1" s="1"/>
  <c r="Z41" i="1"/>
  <c r="BM45" i="1"/>
  <c r="BR45" i="1"/>
  <c r="CS45" i="1"/>
  <c r="DS45" i="1" s="1"/>
  <c r="DE45" i="1"/>
  <c r="CZ12" i="1"/>
  <c r="BM17" i="1"/>
  <c r="DY16" i="1"/>
  <c r="DY17" i="1" s="1"/>
  <c r="CN18" i="1"/>
  <c r="Z21" i="1"/>
  <c r="DU19" i="1"/>
  <c r="DV20" i="1"/>
  <c r="DE24" i="1"/>
  <c r="CH24" i="1"/>
  <c r="CF24" i="1"/>
  <c r="S25" i="1"/>
  <c r="AS27" i="1"/>
  <c r="S27" i="1" s="1"/>
  <c r="CB25" i="1"/>
  <c r="DQ26" i="1"/>
  <c r="CY32" i="1"/>
  <c r="DY28" i="1"/>
  <c r="AG32" i="1"/>
  <c r="AJ29" i="1"/>
  <c r="AI29" i="1"/>
  <c r="CO31" i="1"/>
  <c r="DO29" i="1"/>
  <c r="DO31" i="1" s="1"/>
  <c r="CQ29" i="1"/>
  <c r="BJ30" i="1"/>
  <c r="CG30" i="1"/>
  <c r="BW35" i="1"/>
  <c r="CH39" i="1"/>
  <c r="CI39" i="1" s="1"/>
  <c r="BI39" i="1"/>
  <c r="DY39" i="1"/>
  <c r="CA41" i="1"/>
  <c r="DG43" i="1"/>
  <c r="DG44" i="1" s="1"/>
  <c r="DL43" i="1"/>
  <c r="AD11" i="1"/>
  <c r="CO45" i="1"/>
  <c r="DF45" i="1"/>
  <c r="BP15" i="1"/>
  <c r="CI15" i="1"/>
  <c r="CP17" i="1"/>
  <c r="DF18" i="1"/>
  <c r="DN15" i="1"/>
  <c r="DN18" i="1" s="1"/>
  <c r="DZ15" i="1"/>
  <c r="DZ17" i="1" s="1"/>
  <c r="CL16" i="1"/>
  <c r="AN18" i="1"/>
  <c r="AD19" i="1"/>
  <c r="AI19" i="1"/>
  <c r="S21" i="1"/>
  <c r="AY21" i="1"/>
  <c r="R19" i="1"/>
  <c r="AP20" i="1"/>
  <c r="CV20" i="1"/>
  <c r="AH21" i="1"/>
  <c r="CF21" i="1"/>
  <c r="AZ24" i="1"/>
  <c r="CF22" i="1"/>
  <c r="CW22" i="1"/>
  <c r="DS24" i="1"/>
  <c r="BC23" i="1"/>
  <c r="BJ23" i="1"/>
  <c r="DO23" i="1"/>
  <c r="DT23" i="1"/>
  <c r="CK24" i="1"/>
  <c r="X25" i="1"/>
  <c r="T25" i="1"/>
  <c r="BP25" i="1"/>
  <c r="BW26" i="1"/>
  <c r="BK32" i="1"/>
  <c r="X28" i="1"/>
  <c r="CK28" i="1"/>
  <c r="BO32" i="1"/>
  <c r="BQ32" i="1" s="1"/>
  <c r="BQ28" i="1"/>
  <c r="BN31" i="1"/>
  <c r="BP31" i="1" s="1"/>
  <c r="BP29" i="1"/>
  <c r="DJ29" i="1"/>
  <c r="CI30" i="1"/>
  <c r="CV30" i="1"/>
  <c r="DU30" i="1"/>
  <c r="DI31" i="1"/>
  <c r="DT33" i="1"/>
  <c r="DV33" i="1" s="1"/>
  <c r="CW33" i="1"/>
  <c r="CV33" i="1"/>
  <c r="BW34" i="1"/>
  <c r="BV34" i="1"/>
  <c r="CK37" i="1"/>
  <c r="X37" i="1"/>
  <c r="AV39" i="1"/>
  <c r="U39" i="1"/>
  <c r="V39" i="1" s="1"/>
  <c r="DT39" i="1"/>
  <c r="DP39" i="1" s="1"/>
  <c r="CV39" i="1"/>
  <c r="CW39" i="1"/>
  <c r="R40" i="1"/>
  <c r="CL26" i="1"/>
  <c r="BV26" i="1"/>
  <c r="DN26" i="1"/>
  <c r="DX26" i="1"/>
  <c r="BV32" i="1"/>
  <c r="CU32" i="1"/>
  <c r="DK32" i="1"/>
  <c r="S29" i="1"/>
  <c r="BA31" i="1"/>
  <c r="BK31" i="1"/>
  <c r="BO31" i="1"/>
  <c r="BQ31" i="1" s="1"/>
  <c r="CU31" i="1"/>
  <c r="DD29" i="1"/>
  <c r="DI29" i="1"/>
  <c r="BW30" i="1"/>
  <c r="AH32" i="1"/>
  <c r="CX32" i="1"/>
  <c r="CK33" i="1"/>
  <c r="CB33" i="1"/>
  <c r="DH35" i="1"/>
  <c r="DI35" i="1" s="1"/>
  <c r="T34" i="1"/>
  <c r="AW34" i="1"/>
  <c r="CQ34" i="1"/>
  <c r="AO35" i="1"/>
  <c r="AQ35" i="1" s="1"/>
  <c r="CI35" i="1"/>
  <c r="BV35" i="1"/>
  <c r="AR38" i="1"/>
  <c r="R38" i="1" s="1"/>
  <c r="DX36" i="1"/>
  <c r="DZ37" i="1"/>
  <c r="DW37" i="1" s="1"/>
  <c r="CK38" i="1"/>
  <c r="BQ38" i="1"/>
  <c r="AN41" i="1"/>
  <c r="CK41" i="1"/>
  <c r="DT26" i="1"/>
  <c r="CK27" i="1"/>
  <c r="AV28" i="1"/>
  <c r="DG32" i="1"/>
  <c r="CL29" i="1"/>
  <c r="CL31" i="1" s="1"/>
  <c r="BV31" i="1"/>
  <c r="CA29" i="1"/>
  <c r="CM29" i="1"/>
  <c r="DA31" i="1"/>
  <c r="DK31" i="1"/>
  <c r="DS29" i="1"/>
  <c r="DS31" i="1" s="1"/>
  <c r="BI30" i="1"/>
  <c r="AL32" i="1"/>
  <c r="AC35" i="1"/>
  <c r="T35" i="1"/>
  <c r="AY35" i="1"/>
  <c r="DW33" i="1"/>
  <c r="DI33" i="1"/>
  <c r="BI35" i="1"/>
  <c r="X38" i="1"/>
  <c r="DM38" i="1"/>
  <c r="DZ38" i="1" s="1"/>
  <c r="DW38" i="1" s="1"/>
  <c r="BW37" i="1"/>
  <c r="DE41" i="1"/>
  <c r="CL41" i="1"/>
  <c r="CF26" i="1"/>
  <c r="DW26" i="1"/>
  <c r="AP28" i="1"/>
  <c r="AU32" i="1"/>
  <c r="AZ32" i="1"/>
  <c r="AW32" i="1" s="1"/>
  <c r="BS32" i="1"/>
  <c r="BY32" i="1"/>
  <c r="CL28" i="1"/>
  <c r="DM32" i="1"/>
  <c r="DJ32" i="1" s="1"/>
  <c r="AP29" i="1"/>
  <c r="BG31" i="1"/>
  <c r="BD31" i="1" s="1"/>
  <c r="CB29" i="1"/>
  <c r="DD31" i="1"/>
  <c r="BP30" i="1"/>
  <c r="CR31" i="1"/>
  <c r="AV35" i="1"/>
  <c r="T33" i="1"/>
  <c r="S34" i="1"/>
  <c r="DZ35" i="1"/>
  <c r="AP36" i="1"/>
  <c r="AZ38" i="1"/>
  <c r="AW38" i="1" s="1"/>
  <c r="CF36" i="1"/>
  <c r="CP36" i="1"/>
  <c r="CW36" i="1"/>
  <c r="DJ36" i="1"/>
  <c r="DZ36" i="1"/>
  <c r="AQ37" i="1"/>
  <c r="BD37" i="1"/>
  <c r="CI37" i="1"/>
  <c r="BV37" i="1"/>
  <c r="CQ38" i="1"/>
  <c r="BW39" i="1"/>
  <c r="DV39" i="1"/>
  <c r="T40" i="1"/>
  <c r="AW40" i="1"/>
  <c r="BQ40" i="1"/>
  <c r="CH40" i="1"/>
  <c r="F21" i="1"/>
  <c r="AG42" i="1"/>
  <c r="AI42" i="1" s="1"/>
  <c r="AG13" i="1"/>
  <c r="AY42" i="1"/>
  <c r="AY13" i="1"/>
  <c r="DK42" i="1"/>
  <c r="DK13" i="1"/>
  <c r="N12" i="1"/>
  <c r="BU43" i="1"/>
  <c r="BU12" i="1"/>
  <c r="BV10" i="1"/>
  <c r="CS43" i="1"/>
  <c r="DS10" i="1"/>
  <c r="CS12" i="1"/>
  <c r="DA43" i="1"/>
  <c r="DN43" i="1" s="1"/>
  <c r="DC10" i="1"/>
  <c r="DA12" i="1"/>
  <c r="AQ9" i="1"/>
  <c r="U10" i="1"/>
  <c r="U13" i="1" s="1"/>
  <c r="AZ44" i="1"/>
  <c r="BE43" i="1"/>
  <c r="CE10" i="1"/>
  <c r="BE12" i="1"/>
  <c r="BI10" i="1"/>
  <c r="DU12" i="1"/>
  <c r="DV10" i="1"/>
  <c r="R11" i="1"/>
  <c r="AT45" i="1"/>
  <c r="AW11" i="1"/>
  <c r="T11" i="1"/>
  <c r="BF45" i="1"/>
  <c r="CF11" i="1"/>
  <c r="BN45" i="1"/>
  <c r="BP11" i="1"/>
  <c r="AF12" i="1"/>
  <c r="AL13" i="1"/>
  <c r="BR13" i="1"/>
  <c r="Q14" i="1"/>
  <c r="R14" i="1"/>
  <c r="R42" i="1" s="1"/>
  <c r="BR18" i="1"/>
  <c r="CE14" i="1"/>
  <c r="DR18" i="1"/>
  <c r="D15" i="1"/>
  <c r="Z15" i="1"/>
  <c r="AH18" i="1"/>
  <c r="AI15" i="1"/>
  <c r="CX18" i="1"/>
  <c r="DX15" i="1"/>
  <c r="DB18" i="1"/>
  <c r="DD15" i="1"/>
  <c r="N16" i="1"/>
  <c r="N17" i="1" s="1"/>
  <c r="AC16" i="1"/>
  <c r="BI16" i="1"/>
  <c r="DU16" i="1"/>
  <c r="DU17" i="1" s="1"/>
  <c r="CV16" i="1"/>
  <c r="BZ17" i="1"/>
  <c r="BW17" i="1" s="1"/>
  <c r="DF17" i="1"/>
  <c r="D19" i="1"/>
  <c r="Z19" i="1"/>
  <c r="CM19" i="1"/>
  <c r="CJ19" i="1" s="1"/>
  <c r="DB21" i="1"/>
  <c r="DD19" i="1"/>
  <c r="DQ20" i="1"/>
  <c r="AL21" i="1"/>
  <c r="Y21" i="1" s="1"/>
  <c r="CB21" i="1"/>
  <c r="BD21" i="1"/>
  <c r="DS21" i="1"/>
  <c r="BJ22" i="1"/>
  <c r="CM22" i="1"/>
  <c r="CJ22" i="1" s="1"/>
  <c r="BV22" i="1"/>
  <c r="U22" i="1"/>
  <c r="F23" i="1"/>
  <c r="AV23" i="1"/>
  <c r="U23" i="1"/>
  <c r="DV23" i="1"/>
  <c r="F26" i="1"/>
  <c r="Y42" i="1"/>
  <c r="CU42" i="1"/>
  <c r="CU44" i="1" s="1"/>
  <c r="DU9" i="1"/>
  <c r="CU13" i="1"/>
  <c r="CV13" i="1" s="1"/>
  <c r="CV9" i="1"/>
  <c r="AO43" i="1"/>
  <c r="AQ10" i="1"/>
  <c r="AO12" i="1"/>
  <c r="CK12" i="1"/>
  <c r="P11" i="1"/>
  <c r="D11" i="1"/>
  <c r="CX45" i="1"/>
  <c r="DX11" i="1"/>
  <c r="DX12" i="1" s="1"/>
  <c r="K12" i="1"/>
  <c r="K13" i="1" s="1"/>
  <c r="AU42" i="1"/>
  <c r="AV42" i="1" s="1"/>
  <c r="AU13" i="1"/>
  <c r="AV13" i="1" s="1"/>
  <c r="AV9" i="1"/>
  <c r="BM42" i="1"/>
  <c r="BM13" i="1"/>
  <c r="DB42" i="1"/>
  <c r="DD9" i="1"/>
  <c r="L43" i="1"/>
  <c r="L12" i="1"/>
  <c r="AG43" i="1"/>
  <c r="AI10" i="1"/>
  <c r="AG12" i="1"/>
  <c r="BX44" i="1"/>
  <c r="AA42" i="1"/>
  <c r="AC42" i="1" s="1"/>
  <c r="AA13" i="1"/>
  <c r="AE42" i="1"/>
  <c r="AE13" i="1"/>
  <c r="AI9" i="1"/>
  <c r="AW9" i="1"/>
  <c r="BA42" i="1"/>
  <c r="BC42" i="1" s="1"/>
  <c r="BA13" i="1"/>
  <c r="BF42" i="1"/>
  <c r="CF9" i="1"/>
  <c r="BJ9" i="1"/>
  <c r="BN42" i="1"/>
  <c r="BP42" i="1" s="1"/>
  <c r="BP9" i="1"/>
  <c r="BS42" i="1"/>
  <c r="BS13" i="1"/>
  <c r="CA9" i="1"/>
  <c r="CY42" i="1"/>
  <c r="DY42" i="1" s="1"/>
  <c r="DY9" i="1"/>
  <c r="CY13" i="1"/>
  <c r="DS9" i="1"/>
  <c r="D10" i="1"/>
  <c r="P10" i="1"/>
  <c r="AC10" i="1"/>
  <c r="AS43" i="1"/>
  <c r="S10" i="1"/>
  <c r="S13" i="1" s="1"/>
  <c r="AS12" i="1"/>
  <c r="AW10" i="1"/>
  <c r="BA43" i="1"/>
  <c r="CA10" i="1"/>
  <c r="BC10" i="1"/>
  <c r="BA12" i="1"/>
  <c r="BY43" i="1"/>
  <c r="BY12" i="1"/>
  <c r="CO43" i="1"/>
  <c r="DO10" i="1"/>
  <c r="CQ10" i="1"/>
  <c r="CO12" i="1"/>
  <c r="DM43" i="1"/>
  <c r="DM12" i="1"/>
  <c r="DJ10" i="1"/>
  <c r="AL45" i="1"/>
  <c r="Y11" i="1"/>
  <c r="AP11" i="1"/>
  <c r="CI11" i="1"/>
  <c r="CT45" i="1"/>
  <c r="CW11" i="1"/>
  <c r="DT11" i="1"/>
  <c r="DP11" i="1" s="1"/>
  <c r="T12" i="1"/>
  <c r="AZ12" i="1"/>
  <c r="BF13" i="1"/>
  <c r="DB13" i="1"/>
  <c r="N14" i="1"/>
  <c r="BN18" i="1"/>
  <c r="BP18" i="1" s="1"/>
  <c r="BP14" i="1"/>
  <c r="CA14" i="1"/>
  <c r="BS18" i="1"/>
  <c r="R15" i="1"/>
  <c r="R17" i="1" s="1"/>
  <c r="AA18" i="1"/>
  <c r="AE18" i="1"/>
  <c r="AQ17" i="1"/>
  <c r="AW15" i="1"/>
  <c r="AT18" i="1"/>
  <c r="AV18" i="1" s="1"/>
  <c r="T15" i="1"/>
  <c r="P15" i="1" s="1"/>
  <c r="AW17" i="1"/>
  <c r="BF18" i="1"/>
  <c r="CF15" i="1"/>
  <c r="CF43" i="1" s="1"/>
  <c r="BS17" i="1"/>
  <c r="CY18" i="1"/>
  <c r="Y16" i="1"/>
  <c r="CK16" i="1"/>
  <c r="CK17" i="1" s="1"/>
  <c r="X16" i="1"/>
  <c r="DX16" i="1"/>
  <c r="AH17" i="1"/>
  <c r="AI17" i="1" s="1"/>
  <c r="AX17" i="1"/>
  <c r="BN17" i="1"/>
  <c r="BP17" i="1" s="1"/>
  <c r="AW19" i="1"/>
  <c r="AT21" i="1"/>
  <c r="T21" i="1" s="1"/>
  <c r="W21" i="1" s="1"/>
  <c r="AV19" i="1"/>
  <c r="T19" i="1"/>
  <c r="V19" i="1" s="1"/>
  <c r="DS19" i="1"/>
  <c r="DZ21" i="1"/>
  <c r="DJ21" i="1"/>
  <c r="U21" i="1"/>
  <c r="CH20" i="1"/>
  <c r="CH45" i="1" s="1"/>
  <c r="BI20" i="1"/>
  <c r="N20" i="1"/>
  <c r="DN20" i="1"/>
  <c r="DP20" i="1" s="1"/>
  <c r="CP20" i="1"/>
  <c r="S22" i="1"/>
  <c r="T24" i="1"/>
  <c r="CH22" i="1"/>
  <c r="CI22" i="1" s="1"/>
  <c r="L27" i="1"/>
  <c r="AR35" i="1"/>
  <c r="R35" i="1" s="1"/>
  <c r="R33" i="1"/>
  <c r="AP9" i="1"/>
  <c r="CE13" i="1"/>
  <c r="AK43" i="1"/>
  <c r="AK12" i="1"/>
  <c r="BH43" i="1"/>
  <c r="CH10" i="1"/>
  <c r="BM43" i="1"/>
  <c r="CM10" i="1"/>
  <c r="BM12" i="1"/>
  <c r="BJ10" i="1"/>
  <c r="F11" i="1"/>
  <c r="W11" i="1"/>
  <c r="AH45" i="1"/>
  <c r="AI45" i="1" s="1"/>
  <c r="AI11" i="1"/>
  <c r="DB45" i="1"/>
  <c r="DD11" i="1"/>
  <c r="AD12" i="1"/>
  <c r="AD9" i="1"/>
  <c r="AM42" i="1"/>
  <c r="AJ42" i="1" s="1"/>
  <c r="AM13" i="1"/>
  <c r="AJ9" i="1"/>
  <c r="BE42" i="1"/>
  <c r="BE13" i="1"/>
  <c r="BZ42" i="1"/>
  <c r="BW42" i="1" s="1"/>
  <c r="CX42" i="1"/>
  <c r="DX42" i="1" s="1"/>
  <c r="DX9" i="1"/>
  <c r="DX13" i="1" s="1"/>
  <c r="DG42" i="1"/>
  <c r="DC42" i="1" s="1"/>
  <c r="DI9" i="1"/>
  <c r="DG13" i="1"/>
  <c r="AB43" i="1"/>
  <c r="O10" i="1"/>
  <c r="AD10" i="1"/>
  <c r="AR43" i="1"/>
  <c r="R10" i="1"/>
  <c r="D9" i="1"/>
  <c r="T9" i="1"/>
  <c r="X9" i="1"/>
  <c r="AB42" i="1"/>
  <c r="AD42" i="1" s="1"/>
  <c r="AB13" i="1"/>
  <c r="AF42" i="1"/>
  <c r="AF13" i="1"/>
  <c r="AK42" i="1"/>
  <c r="AK13" i="1"/>
  <c r="AO42" i="1"/>
  <c r="AQ42" i="1" s="1"/>
  <c r="AO13" i="1"/>
  <c r="AQ13" i="1" s="1"/>
  <c r="AS42" i="1"/>
  <c r="AS13" i="1"/>
  <c r="BB42" i="1"/>
  <c r="CB9" i="1"/>
  <c r="BD9" i="1"/>
  <c r="BG42" i="1"/>
  <c r="CG9" i="1"/>
  <c r="BG13" i="1"/>
  <c r="BD13" i="1" s="1"/>
  <c r="BK42" i="1"/>
  <c r="CK9" i="1"/>
  <c r="BK13" i="1"/>
  <c r="BO42" i="1"/>
  <c r="BQ42" i="1" s="1"/>
  <c r="BO13" i="1"/>
  <c r="CT42" i="1"/>
  <c r="CW42" i="1" s="1"/>
  <c r="CW9" i="1"/>
  <c r="DT9" i="1"/>
  <c r="DP9" i="1" s="1"/>
  <c r="DJ9" i="1"/>
  <c r="Y12" i="1"/>
  <c r="AJ10" i="1"/>
  <c r="AN43" i="1"/>
  <c r="AP10" i="1"/>
  <c r="BL43" i="1"/>
  <c r="CL10" i="1"/>
  <c r="BT43" i="1"/>
  <c r="BW10" i="1"/>
  <c r="CG10" i="1"/>
  <c r="DE43" i="1"/>
  <c r="DE12" i="1"/>
  <c r="BB45" i="1"/>
  <c r="CB11" i="1"/>
  <c r="BD11" i="1"/>
  <c r="O11" i="1"/>
  <c r="BZ45" i="1"/>
  <c r="BW11" i="1"/>
  <c r="AN12" i="1"/>
  <c r="BT12" i="1"/>
  <c r="N13" i="1"/>
  <c r="AT13" i="1"/>
  <c r="BZ13" i="1"/>
  <c r="DF13" i="1"/>
  <c r="CH18" i="1"/>
  <c r="CI14" i="1"/>
  <c r="Y15" i="1"/>
  <c r="Y18" i="1" s="1"/>
  <c r="AL18" i="1"/>
  <c r="BG18" i="1"/>
  <c r="BI18" i="1" s="1"/>
  <c r="CQ17" i="1"/>
  <c r="CW15" i="1"/>
  <c r="CT18" i="1"/>
  <c r="CV18" i="1" s="1"/>
  <c r="DT15" i="1"/>
  <c r="DT18" i="1" s="1"/>
  <c r="CV15" i="1"/>
  <c r="CW17" i="1"/>
  <c r="Z16" i="1"/>
  <c r="AJ16" i="1"/>
  <c r="U16" i="1"/>
  <c r="AV16" i="1"/>
  <c r="CF16" i="1"/>
  <c r="AL17" i="1"/>
  <c r="CH17" i="1"/>
  <c r="CX17" i="1"/>
  <c r="DN17" i="1"/>
  <c r="DO19" i="1"/>
  <c r="CW19" i="1"/>
  <c r="DT19" i="1"/>
  <c r="DV19" i="1" s="1"/>
  <c r="CV19" i="1"/>
  <c r="R20" i="1"/>
  <c r="CK20" i="1"/>
  <c r="BW20" i="1"/>
  <c r="BV20" i="1"/>
  <c r="N21" i="1"/>
  <c r="P21" i="1" s="1"/>
  <c r="AD21" i="1"/>
  <c r="CV21" i="1"/>
  <c r="AK24" i="1"/>
  <c r="X24" i="1" s="1"/>
  <c r="X22" i="1"/>
  <c r="AO24" i="1"/>
  <c r="AQ24" i="1" s="1"/>
  <c r="AQ22" i="1"/>
  <c r="DX22" i="1"/>
  <c r="DK24" i="1"/>
  <c r="DX24" i="1" s="1"/>
  <c r="R23" i="1"/>
  <c r="DA27" i="1"/>
  <c r="DN27" i="1" s="1"/>
  <c r="DP27" i="1" s="1"/>
  <c r="DC25" i="1"/>
  <c r="DN25" i="1"/>
  <c r="DP25" i="1" s="1"/>
  <c r="AF46" i="1"/>
  <c r="AF47" i="1" s="1"/>
  <c r="AF44" i="1"/>
  <c r="AH13" i="1"/>
  <c r="V14" i="1"/>
  <c r="Z14" i="1"/>
  <c r="BZ18" i="1"/>
  <c r="BW18" i="1" s="1"/>
  <c r="CM14" i="1"/>
  <c r="BW14" i="1"/>
  <c r="CK18" i="1"/>
  <c r="BB18" i="1"/>
  <c r="CB15" i="1"/>
  <c r="BD15" i="1"/>
  <c r="O15" i="1"/>
  <c r="O18" i="1" s="1"/>
  <c r="BJ16" i="1"/>
  <c r="CG16" i="1"/>
  <c r="CI16" i="1" s="1"/>
  <c r="AJ21" i="1"/>
  <c r="CB19" i="1"/>
  <c r="CD19" i="1" s="1"/>
  <c r="BD19" i="1"/>
  <c r="DN21" i="1"/>
  <c r="DC21" i="1"/>
  <c r="CL20" i="1"/>
  <c r="CL45" i="1" s="1"/>
  <c r="Y20" i="1"/>
  <c r="Z20" i="1"/>
  <c r="DZ20" i="1"/>
  <c r="DW20" i="1" s="1"/>
  <c r="CW20" i="1"/>
  <c r="AI21" i="1"/>
  <c r="CG21" i="1"/>
  <c r="CI21" i="1" s="1"/>
  <c r="BJ21" i="1"/>
  <c r="BI21" i="1"/>
  <c r="N22" i="1"/>
  <c r="D22" i="1" s="1"/>
  <c r="AC22" i="1"/>
  <c r="DO24" i="1"/>
  <c r="DQ24" i="1" s="1"/>
  <c r="Y23" i="1"/>
  <c r="DY23" i="1"/>
  <c r="DZ23" i="1"/>
  <c r="DW23" i="1" s="1"/>
  <c r="DJ23" i="1"/>
  <c r="CG24" i="1"/>
  <c r="CI24" i="1" s="1"/>
  <c r="BI24" i="1"/>
  <c r="BD24" i="1"/>
  <c r="BC24" i="1"/>
  <c r="BJ24" i="1"/>
  <c r="CL25" i="1"/>
  <c r="Y25" i="1"/>
  <c r="AP42" i="1"/>
  <c r="AW42" i="1"/>
  <c r="BI42" i="1"/>
  <c r="CP42" i="1"/>
  <c r="DR42" i="1"/>
  <c r="DZ42" i="1"/>
  <c r="DI42" i="1"/>
  <c r="Z10" i="1"/>
  <c r="Z13" i="1" s="1"/>
  <c r="AH43" i="1"/>
  <c r="AL43" i="1"/>
  <c r="AT43" i="1"/>
  <c r="AX43" i="1"/>
  <c r="BB43" i="1"/>
  <c r="BF43" i="1"/>
  <c r="BN43" i="1"/>
  <c r="BR43" i="1"/>
  <c r="BZ43" i="1"/>
  <c r="CP10" i="1"/>
  <c r="CT43" i="1"/>
  <c r="CW43" i="1" s="1"/>
  <c r="CX43" i="1"/>
  <c r="DB43" i="1"/>
  <c r="DF43" i="1"/>
  <c r="DN10" i="1"/>
  <c r="DR10" i="1"/>
  <c r="DR12" i="1" s="1"/>
  <c r="DZ10" i="1"/>
  <c r="S11" i="1"/>
  <c r="AA45" i="1"/>
  <c r="AC45" i="1" s="1"/>
  <c r="AE45" i="1"/>
  <c r="AM45" i="1"/>
  <c r="AJ45" i="1" s="1"/>
  <c r="AQ11" i="1"/>
  <c r="AU45" i="1"/>
  <c r="AV45" i="1" s="1"/>
  <c r="AY45" i="1"/>
  <c r="BC11" i="1"/>
  <c r="BG45" i="1"/>
  <c r="BK45" i="1"/>
  <c r="BK46" i="1" s="1"/>
  <c r="BK47" i="1" s="1"/>
  <c r="BO45" i="1"/>
  <c r="BS45" i="1"/>
  <c r="BS46" i="1" s="1"/>
  <c r="BS47" i="1" s="1"/>
  <c r="CA11" i="1"/>
  <c r="CM11" i="1"/>
  <c r="CQ11" i="1"/>
  <c r="CU45" i="1"/>
  <c r="CY45" i="1"/>
  <c r="DC11" i="1"/>
  <c r="DG45" i="1"/>
  <c r="DK45" i="1"/>
  <c r="DO11" i="1"/>
  <c r="DS11" i="1"/>
  <c r="DQ14" i="1"/>
  <c r="S15" i="1"/>
  <c r="S17" i="1" s="1"/>
  <c r="AQ15" i="1"/>
  <c r="BC15" i="1"/>
  <c r="CA15" i="1"/>
  <c r="CE15" i="1"/>
  <c r="CE17" i="1" s="1"/>
  <c r="CM15" i="1"/>
  <c r="CQ15" i="1"/>
  <c r="DC15" i="1"/>
  <c r="DO15" i="1"/>
  <c r="DS15" i="1"/>
  <c r="DS17" i="1" s="1"/>
  <c r="T16" i="1"/>
  <c r="Q16" i="1" s="1"/>
  <c r="BD16" i="1"/>
  <c r="DT16" i="1"/>
  <c r="DW16" i="1" s="1"/>
  <c r="AA17" i="1"/>
  <c r="AC17" i="1" s="1"/>
  <c r="AE17" i="1"/>
  <c r="AM17" i="1"/>
  <c r="AJ17" i="1" s="1"/>
  <c r="AU17" i="1"/>
  <c r="AV17" i="1" s="1"/>
  <c r="AY17" i="1"/>
  <c r="BG17" i="1"/>
  <c r="BC17" i="1" s="1"/>
  <c r="BK17" i="1"/>
  <c r="CU17" i="1"/>
  <c r="CV17" i="1" s="1"/>
  <c r="CY17" i="1"/>
  <c r="DG17" i="1"/>
  <c r="DJ17" i="1" s="1"/>
  <c r="DK17" i="1"/>
  <c r="AG18" i="1"/>
  <c r="AK18" i="1"/>
  <c r="AO18" i="1"/>
  <c r="AQ18" i="1" s="1"/>
  <c r="AS18" i="1"/>
  <c r="BA18" i="1"/>
  <c r="BE18" i="1"/>
  <c r="BM18" i="1"/>
  <c r="BJ18" i="1" s="1"/>
  <c r="BU18" i="1"/>
  <c r="BV18" i="1" s="1"/>
  <c r="BY18" i="1"/>
  <c r="CO18" i="1"/>
  <c r="CS18" i="1"/>
  <c r="DA18" i="1"/>
  <c r="DE18" i="1"/>
  <c r="DM18" i="1"/>
  <c r="DU18" i="1"/>
  <c r="O19" i="1"/>
  <c r="Q19" i="1" s="1"/>
  <c r="S19" i="1"/>
  <c r="AQ19" i="1"/>
  <c r="BC19" i="1"/>
  <c r="CQ19" i="1"/>
  <c r="DC19" i="1"/>
  <c r="X20" i="1"/>
  <c r="CG20" i="1"/>
  <c r="CJ20" i="1" s="1"/>
  <c r="BC21" i="1"/>
  <c r="AW24" i="1"/>
  <c r="DC22" i="1"/>
  <c r="T23" i="1"/>
  <c r="P23" i="1" s="1"/>
  <c r="CF23" i="1"/>
  <c r="CM23" i="1"/>
  <c r="CJ23" i="1" s="1"/>
  <c r="CQ23" i="1"/>
  <c r="L24" i="1"/>
  <c r="AU24" i="1"/>
  <c r="DY24" i="1"/>
  <c r="O27" i="1"/>
  <c r="AD27" i="1"/>
  <c r="AI25" i="1"/>
  <c r="AD25" i="1"/>
  <c r="AJ25" i="1"/>
  <c r="CA25" i="1"/>
  <c r="CC25" i="1" s="1"/>
  <c r="BC25" i="1"/>
  <c r="CH25" i="1"/>
  <c r="BV25" i="1"/>
  <c r="DD27" i="1"/>
  <c r="DM27" i="1"/>
  <c r="DZ25" i="1"/>
  <c r="DW25" i="1" s="1"/>
  <c r="DJ25" i="1"/>
  <c r="P26" i="1"/>
  <c r="D26" i="1"/>
  <c r="S26" i="1"/>
  <c r="CG26" i="1"/>
  <c r="CI26" i="1" s="1"/>
  <c r="BI26" i="1"/>
  <c r="T26" i="1"/>
  <c r="W26" i="1" s="1"/>
  <c r="BD26" i="1"/>
  <c r="BJ26" i="1"/>
  <c r="DP26" i="1"/>
  <c r="AG27" i="1"/>
  <c r="AC27" i="1" s="1"/>
  <c r="CF27" i="1"/>
  <c r="DG27" i="1"/>
  <c r="DT27" i="1" s="1"/>
  <c r="DN29" i="1"/>
  <c r="CP29" i="1"/>
  <c r="CN31" i="1"/>
  <c r="AE43" i="1"/>
  <c r="DO42" i="1"/>
  <c r="CQ42" i="1"/>
  <c r="DS42" i="1"/>
  <c r="DJ42" i="1"/>
  <c r="J46" i="1"/>
  <c r="AA43" i="1"/>
  <c r="AM44" i="1"/>
  <c r="AJ43" i="1"/>
  <c r="AU44" i="1"/>
  <c r="AY43" i="1"/>
  <c r="BG46" i="1"/>
  <c r="BG47" i="1" s="1"/>
  <c r="BG44" i="1"/>
  <c r="BK44" i="1"/>
  <c r="BO46" i="1"/>
  <c r="BS44" i="1"/>
  <c r="CU46" i="1"/>
  <c r="DU43" i="1"/>
  <c r="CV43" i="1"/>
  <c r="CY46" i="1"/>
  <c r="CY44" i="1"/>
  <c r="DY43" i="1"/>
  <c r="DG46" i="1"/>
  <c r="DG47" i="1" s="1"/>
  <c r="DK43" i="1"/>
  <c r="X11" i="1"/>
  <c r="AD45" i="1"/>
  <c r="AJ11" i="1"/>
  <c r="AN45" i="1"/>
  <c r="AP45" i="1" s="1"/>
  <c r="AR45" i="1"/>
  <c r="AV11" i="1"/>
  <c r="AZ45" i="1"/>
  <c r="AW45" i="1" s="1"/>
  <c r="BH45" i="1"/>
  <c r="BI45" i="1" s="1"/>
  <c r="BL45" i="1"/>
  <c r="BT45" i="1"/>
  <c r="BV45" i="1" s="1"/>
  <c r="BX45" i="1"/>
  <c r="BX46" i="1" s="1"/>
  <c r="BX47" i="1" s="1"/>
  <c r="CN45" i="1"/>
  <c r="CN46" i="1" s="1"/>
  <c r="CR45" i="1"/>
  <c r="DR45" i="1" s="1"/>
  <c r="CV11" i="1"/>
  <c r="CZ45" i="1"/>
  <c r="DH45" i="1"/>
  <c r="DL45" i="1"/>
  <c r="DL46" i="1" s="1"/>
  <c r="DL47" i="1" s="1"/>
  <c r="AH12" i="1"/>
  <c r="AI12" i="1" s="1"/>
  <c r="AL12" i="1"/>
  <c r="AT12" i="1"/>
  <c r="AX12" i="1"/>
  <c r="BB12" i="1"/>
  <c r="BD12" i="1" s="1"/>
  <c r="BF12" i="1"/>
  <c r="BN12" i="1"/>
  <c r="BP12" i="1" s="1"/>
  <c r="BR12" i="1"/>
  <c r="BZ12" i="1"/>
  <c r="BW12" i="1" s="1"/>
  <c r="CT12" i="1"/>
  <c r="CW12" i="1" s="1"/>
  <c r="CX12" i="1"/>
  <c r="DB12" i="1"/>
  <c r="DF12" i="1"/>
  <c r="AN13" i="1"/>
  <c r="AP13" i="1" s="1"/>
  <c r="AR13" i="1"/>
  <c r="AZ13" i="1"/>
  <c r="AW13" i="1" s="1"/>
  <c r="BH13" i="1"/>
  <c r="BI13" i="1" s="1"/>
  <c r="BL13" i="1"/>
  <c r="BT13" i="1"/>
  <c r="BP13" i="1" s="1"/>
  <c r="BX13" i="1"/>
  <c r="CN13" i="1"/>
  <c r="CP13" i="1" s="1"/>
  <c r="CR13" i="1"/>
  <c r="CZ13" i="1"/>
  <c r="CW13" i="1" s="1"/>
  <c r="DH13" i="1"/>
  <c r="DL13" i="1"/>
  <c r="CB14" i="1"/>
  <c r="CF14" i="1"/>
  <c r="X15" i="1"/>
  <c r="AJ15" i="1"/>
  <c r="AV15" i="1"/>
  <c r="X19" i="1"/>
  <c r="AJ19" i="1"/>
  <c r="AN21" i="1"/>
  <c r="AP21" i="1" s="1"/>
  <c r="AR21" i="1"/>
  <c r="R21" i="1" s="1"/>
  <c r="AZ21" i="1"/>
  <c r="AW21" i="1" s="1"/>
  <c r="DH21" i="1"/>
  <c r="DI21" i="1" s="1"/>
  <c r="DL21" i="1"/>
  <c r="DY21" i="1" s="1"/>
  <c r="U20" i="1"/>
  <c r="V20" i="1" s="1"/>
  <c r="DX21" i="1"/>
  <c r="Z22" i="1"/>
  <c r="AJ22" i="1"/>
  <c r="CD22" i="1"/>
  <c r="DJ22" i="1"/>
  <c r="DM24" i="1"/>
  <c r="DJ24" i="1" s="1"/>
  <c r="DU22" i="1"/>
  <c r="DV22" i="1" s="1"/>
  <c r="S23" i="1"/>
  <c r="CD23" i="1"/>
  <c r="CH23" i="1"/>
  <c r="CI23" i="1" s="1"/>
  <c r="BV23" i="1"/>
  <c r="DP23" i="1"/>
  <c r="BQ24" i="1"/>
  <c r="CB24" i="1"/>
  <c r="CD24" i="1" s="1"/>
  <c r="DU24" i="1"/>
  <c r="DV24" i="1" s="1"/>
  <c r="CV24" i="1"/>
  <c r="V25" i="1"/>
  <c r="CD25" i="1"/>
  <c r="CM25" i="1"/>
  <c r="BJ25" i="1"/>
  <c r="DO25" i="1"/>
  <c r="DQ25" i="1" s="1"/>
  <c r="CQ25" i="1"/>
  <c r="O25" i="1"/>
  <c r="Q25" i="1" s="1"/>
  <c r="DE27" i="1"/>
  <c r="DR27" i="1" s="1"/>
  <c r="DR25" i="1"/>
  <c r="AK27" i="1"/>
  <c r="X27" i="1" s="1"/>
  <c r="CA27" i="1"/>
  <c r="CC27" i="1" s="1"/>
  <c r="DQ27" i="1"/>
  <c r="L32" i="1"/>
  <c r="AW29" i="1"/>
  <c r="AZ31" i="1"/>
  <c r="CH29" i="1"/>
  <c r="BI29" i="1"/>
  <c r="BH31" i="1"/>
  <c r="BI31" i="1" s="1"/>
  <c r="AW30" i="1"/>
  <c r="T30" i="1"/>
  <c r="T31" i="1" s="1"/>
  <c r="AT32" i="1"/>
  <c r="AP32" i="1" s="1"/>
  <c r="AP30" i="1"/>
  <c r="CK34" i="1"/>
  <c r="X34" i="1"/>
  <c r="BQ34" i="1"/>
  <c r="O34" i="1"/>
  <c r="Q34" i="1" s="1"/>
  <c r="Y34" i="1"/>
  <c r="DY34" i="1"/>
  <c r="CM37" i="1"/>
  <c r="CJ37" i="1" s="1"/>
  <c r="Z37" i="1"/>
  <c r="BJ37" i="1"/>
  <c r="AG41" i="1"/>
  <c r="AD41" i="1" s="1"/>
  <c r="AJ39" i="1"/>
  <c r="AC39" i="1"/>
  <c r="AS41" i="1"/>
  <c r="S41" i="1" s="1"/>
  <c r="S39" i="1"/>
  <c r="CA39" i="1"/>
  <c r="CC39" i="1" s="1"/>
  <c r="BC39" i="1"/>
  <c r="N39" i="1"/>
  <c r="CN44" i="1"/>
  <c r="CR46" i="1"/>
  <c r="CR44" i="1"/>
  <c r="DR43" i="1"/>
  <c r="CZ46" i="1"/>
  <c r="CZ44" i="1"/>
  <c r="DZ43" i="1"/>
  <c r="DH46" i="1"/>
  <c r="DH44" i="1"/>
  <c r="DI43" i="1"/>
  <c r="DL44" i="1"/>
  <c r="AQ45" i="1"/>
  <c r="BC45" i="1"/>
  <c r="BE45" i="1"/>
  <c r="BJ45" i="1"/>
  <c r="DO45" i="1"/>
  <c r="CQ45" i="1"/>
  <c r="DC45" i="1"/>
  <c r="DM45" i="1"/>
  <c r="J12" i="1"/>
  <c r="AA12" i="1"/>
  <c r="AM12" i="1"/>
  <c r="AU12" i="1"/>
  <c r="AY12" i="1"/>
  <c r="BG12" i="1"/>
  <c r="BI12" i="1" s="1"/>
  <c r="BK12" i="1"/>
  <c r="BO12" i="1"/>
  <c r="BQ12" i="1" s="1"/>
  <c r="BS12" i="1"/>
  <c r="CU12" i="1"/>
  <c r="CY12" i="1"/>
  <c r="DG12" i="1"/>
  <c r="DI12" i="1" s="1"/>
  <c r="DK12" i="1"/>
  <c r="BU13" i="1"/>
  <c r="BV13" i="1" s="1"/>
  <c r="BY13" i="1"/>
  <c r="CO13" i="1"/>
  <c r="CQ13" i="1" s="1"/>
  <c r="CS13" i="1"/>
  <c r="DA13" i="1"/>
  <c r="DE13" i="1"/>
  <c r="DM13" i="1"/>
  <c r="DT21" i="1"/>
  <c r="BD22" i="1"/>
  <c r="T22" i="1"/>
  <c r="Q22" i="1" s="1"/>
  <c r="Z24" i="1"/>
  <c r="W24" i="1" s="1"/>
  <c r="AJ24" i="1"/>
  <c r="CJ24" i="1"/>
  <c r="DR24" i="1"/>
  <c r="CE25" i="1"/>
  <c r="R25" i="1"/>
  <c r="U26" i="1"/>
  <c r="V26" i="1" s="1"/>
  <c r="AV26" i="1"/>
  <c r="CK26" i="1"/>
  <c r="X26" i="1"/>
  <c r="BQ26" i="1"/>
  <c r="CB26" i="1"/>
  <c r="CD26" i="1" s="1"/>
  <c r="O26" i="1"/>
  <c r="DU26" i="1"/>
  <c r="DV26" i="1" s="1"/>
  <c r="CV26" i="1"/>
  <c r="AO27" i="1"/>
  <c r="DY27" i="1"/>
  <c r="AV32" i="1"/>
  <c r="CF28" i="1"/>
  <c r="CF32" i="1" s="1"/>
  <c r="BF32" i="1"/>
  <c r="BP28" i="1"/>
  <c r="BN32" i="1"/>
  <c r="BP32" i="1" s="1"/>
  <c r="DA32" i="1"/>
  <c r="DC32" i="1" s="1"/>
  <c r="DC28" i="1"/>
  <c r="DN28" i="1"/>
  <c r="AB32" i="1"/>
  <c r="AD32" i="1" s="1"/>
  <c r="AD29" i="1"/>
  <c r="AB31" i="1"/>
  <c r="O29" i="1"/>
  <c r="AU31" i="1"/>
  <c r="U29" i="1"/>
  <c r="AV29" i="1"/>
  <c r="BW33" i="1"/>
  <c r="BP33" i="1"/>
  <c r="AB24" i="1"/>
  <c r="AN24" i="1"/>
  <c r="AP24" i="1" s="1"/>
  <c r="AR24" i="1"/>
  <c r="R24" i="1" s="1"/>
  <c r="N25" i="1"/>
  <c r="Z25" i="1"/>
  <c r="W25" i="1" s="1"/>
  <c r="AT27" i="1"/>
  <c r="T27" i="1" s="1"/>
  <c r="CB27" i="1"/>
  <c r="CD27" i="1" s="1"/>
  <c r="DZ27" i="1"/>
  <c r="DW27" i="1" s="1"/>
  <c r="CW27" i="1"/>
  <c r="BA32" i="1"/>
  <c r="BC32" i="1" s="1"/>
  <c r="CA28" i="1"/>
  <c r="BC28" i="1"/>
  <c r="N28" i="1"/>
  <c r="CN32" i="1"/>
  <c r="CS32" i="1"/>
  <c r="DS28" i="1"/>
  <c r="DS32" i="1" s="1"/>
  <c r="DH32" i="1"/>
  <c r="DI32" i="1" s="1"/>
  <c r="DL32" i="1"/>
  <c r="DR28" i="1"/>
  <c r="DR32" i="1" s="1"/>
  <c r="DZ28" i="1"/>
  <c r="AE31" i="1"/>
  <c r="AE32" i="1"/>
  <c r="AM31" i="1"/>
  <c r="Z29" i="1"/>
  <c r="AM32" i="1"/>
  <c r="AJ32" i="1" s="1"/>
  <c r="BW29" i="1"/>
  <c r="BV29" i="1"/>
  <c r="BZ31" i="1"/>
  <c r="BW31" i="1" s="1"/>
  <c r="AV30" i="1"/>
  <c r="CA30" i="1"/>
  <c r="CC30" i="1" s="1"/>
  <c r="CW30" i="1"/>
  <c r="DT30" i="1"/>
  <c r="DV30" i="1" s="1"/>
  <c r="DB32" i="1"/>
  <c r="DD32" i="1" s="1"/>
  <c r="X33" i="1"/>
  <c r="AN35" i="1"/>
  <c r="AP35" i="1" s="1"/>
  <c r="AP33" i="1"/>
  <c r="CL33" i="1"/>
  <c r="Y33" i="1"/>
  <c r="BV33" i="1"/>
  <c r="DS33" i="1"/>
  <c r="S33" i="1"/>
  <c r="DS35" i="1"/>
  <c r="DA35" i="1"/>
  <c r="DC35" i="1" s="1"/>
  <c r="BJ38" i="1"/>
  <c r="CG38" i="1"/>
  <c r="CI38" i="1" s="1"/>
  <c r="BC38" i="1"/>
  <c r="O41" i="1"/>
  <c r="Q41" i="1" s="1"/>
  <c r="AM27" i="1"/>
  <c r="AU27" i="1"/>
  <c r="T32" i="1"/>
  <c r="AS32" i="1"/>
  <c r="S28" i="1"/>
  <c r="CB28" i="1"/>
  <c r="BD28" i="1"/>
  <c r="O28" i="1"/>
  <c r="BH32" i="1"/>
  <c r="BI32" i="1" s="1"/>
  <c r="CH28" i="1"/>
  <c r="CO32" i="1"/>
  <c r="DO28" i="1"/>
  <c r="CQ28" i="1"/>
  <c r="DT28" i="1"/>
  <c r="CV28" i="1"/>
  <c r="J31" i="1"/>
  <c r="BF31" i="1"/>
  <c r="DZ29" i="1"/>
  <c r="CW29" i="1"/>
  <c r="CB30" i="1"/>
  <c r="BD30" i="1"/>
  <c r="O30" i="1"/>
  <c r="Q30" i="1" s="1"/>
  <c r="AN31" i="1"/>
  <c r="CZ31" i="1"/>
  <c r="BZ32" i="1"/>
  <c r="BW32" i="1" s="1"/>
  <c r="CG33" i="1"/>
  <c r="CJ33" i="1" s="1"/>
  <c r="CM35" i="1"/>
  <c r="CJ35" i="1" s="1"/>
  <c r="BJ35" i="1"/>
  <c r="DQ38" i="1"/>
  <c r="CK40" i="1"/>
  <c r="X40" i="1"/>
  <c r="CP22" i="1"/>
  <c r="O23" i="1"/>
  <c r="Q23" i="1" s="1"/>
  <c r="BD23" i="1"/>
  <c r="CP24" i="1"/>
  <c r="BD25" i="1"/>
  <c r="DD25" i="1"/>
  <c r="Y26" i="1"/>
  <c r="CP26" i="1"/>
  <c r="CH27" i="1"/>
  <c r="CI27" i="1" s="1"/>
  <c r="BI27" i="1"/>
  <c r="CP27" i="1"/>
  <c r="U28" i="1"/>
  <c r="AO32" i="1"/>
  <c r="AQ32" i="1" s="1"/>
  <c r="AQ28" i="1"/>
  <c r="BE32" i="1"/>
  <c r="CE28" i="1"/>
  <c r="CE32" i="1" s="1"/>
  <c r="BM32" i="1"/>
  <c r="BJ32" i="1" s="1"/>
  <c r="CM28" i="1"/>
  <c r="Z28" i="1"/>
  <c r="BV28" i="1"/>
  <c r="CP28" i="1"/>
  <c r="CZ32" i="1"/>
  <c r="CW32" i="1" s="1"/>
  <c r="DJ28" i="1"/>
  <c r="AA31" i="1"/>
  <c r="N29" i="1"/>
  <c r="D29" i="1" s="1"/>
  <c r="AA32" i="1"/>
  <c r="AC32" i="1" s="1"/>
  <c r="AC29" i="1"/>
  <c r="AT31" i="1"/>
  <c r="AQ31" i="1" s="1"/>
  <c r="BJ31" i="1"/>
  <c r="DR31" i="1"/>
  <c r="DC31" i="1"/>
  <c r="S30" i="1"/>
  <c r="S31" i="1" s="1"/>
  <c r="CM30" i="1"/>
  <c r="CJ30" i="1" s="1"/>
  <c r="X30" i="1"/>
  <c r="X32" i="1" s="1"/>
  <c r="DX30" i="1"/>
  <c r="DX31" i="1" s="1"/>
  <c r="AR31" i="1"/>
  <c r="AI32" i="1"/>
  <c r="CT32" i="1"/>
  <c r="CV32" i="1" s="1"/>
  <c r="AB35" i="1"/>
  <c r="O33" i="1"/>
  <c r="AD33" i="1"/>
  <c r="AZ35" i="1"/>
  <c r="AW35" i="1" s="1"/>
  <c r="AW33" i="1"/>
  <c r="CH33" i="1"/>
  <c r="BI33" i="1"/>
  <c r="S35" i="1"/>
  <c r="Z36" i="1"/>
  <c r="AJ36" i="1"/>
  <c r="AM38" i="1"/>
  <c r="U36" i="1"/>
  <c r="AV36" i="1"/>
  <c r="AU38" i="1"/>
  <c r="DO39" i="1"/>
  <c r="DQ39" i="1" s="1"/>
  <c r="CQ39" i="1"/>
  <c r="DM41" i="1"/>
  <c r="DJ41" i="1" s="1"/>
  <c r="DJ39" i="1"/>
  <c r="R28" i="1"/>
  <c r="Y29" i="1"/>
  <c r="Y31" i="1" s="1"/>
  <c r="BQ29" i="1"/>
  <c r="CG29" i="1"/>
  <c r="CC29" i="1" s="1"/>
  <c r="CK29" i="1"/>
  <c r="CK31" i="1" s="1"/>
  <c r="DQ29" i="1"/>
  <c r="DU29" i="1"/>
  <c r="DY29" i="1"/>
  <c r="DY31" i="1" s="1"/>
  <c r="N30" i="1"/>
  <c r="R30" i="1"/>
  <c r="R31" i="1" s="1"/>
  <c r="Z30" i="1"/>
  <c r="BC30" i="1"/>
  <c r="CQ30" i="1"/>
  <c r="AG31" i="1"/>
  <c r="AI31" i="1" s="1"/>
  <c r="AK31" i="1"/>
  <c r="DM31" i="1"/>
  <c r="DJ31" i="1" s="1"/>
  <c r="U33" i="1"/>
  <c r="AC33" i="1"/>
  <c r="DN33" i="1"/>
  <c r="CP33" i="1"/>
  <c r="DG35" i="1"/>
  <c r="DT35" i="1" s="1"/>
  <c r="F34" i="1"/>
  <c r="W34" i="1"/>
  <c r="U34" i="1"/>
  <c r="V34" i="1" s="1"/>
  <c r="AV34" i="1"/>
  <c r="DU34" i="1"/>
  <c r="DV34" i="1" s="1"/>
  <c r="CV34" i="1"/>
  <c r="DN35" i="1"/>
  <c r="DP35" i="1" s="1"/>
  <c r="DU35" i="1"/>
  <c r="AP38" i="1"/>
  <c r="CB36" i="1"/>
  <c r="CD36" i="1" s="1"/>
  <c r="BJ36" i="1"/>
  <c r="CG36" i="1"/>
  <c r="CI36" i="1" s="1"/>
  <c r="CC36" i="1"/>
  <c r="DT36" i="1"/>
  <c r="DW36" i="1" s="1"/>
  <c r="DE38" i="1"/>
  <c r="DR38" i="1" s="1"/>
  <c r="DN37" i="1"/>
  <c r="DP37" i="1" s="1"/>
  <c r="O38" i="1"/>
  <c r="Q38" i="1" s="1"/>
  <c r="BI38" i="1"/>
  <c r="CV38" i="1"/>
  <c r="CL39" i="1"/>
  <c r="DZ39" i="1"/>
  <c r="DW39" i="1" s="1"/>
  <c r="F40" i="1"/>
  <c r="W40" i="1"/>
  <c r="AU41" i="1"/>
  <c r="U40" i="1"/>
  <c r="V40" i="1" s="1"/>
  <c r="AV40" i="1"/>
  <c r="DY40" i="1"/>
  <c r="Y40" i="1"/>
  <c r="AP41" i="1"/>
  <c r="BJ29" i="1"/>
  <c r="N33" i="1"/>
  <c r="D33" i="1" s="1"/>
  <c r="Z33" i="1"/>
  <c r="W33" i="1" s="1"/>
  <c r="AI35" i="1"/>
  <c r="BJ33" i="1"/>
  <c r="DO33" i="1"/>
  <c r="CQ33" i="1"/>
  <c r="P34" i="1"/>
  <c r="D34" i="1"/>
  <c r="CB34" i="1"/>
  <c r="BJ34" i="1"/>
  <c r="CG34" i="1"/>
  <c r="CI34" i="1" s="1"/>
  <c r="CC34" i="1"/>
  <c r="U35" i="1"/>
  <c r="V35" i="1" s="1"/>
  <c r="CA35" i="1"/>
  <c r="CC35" i="1" s="1"/>
  <c r="BC35" i="1"/>
  <c r="CQ35" i="1"/>
  <c r="O36" i="1"/>
  <c r="N36" i="1"/>
  <c r="AC36" i="1"/>
  <c r="AO38" i="1"/>
  <c r="AQ38" i="1" s="1"/>
  <c r="BC36" i="1"/>
  <c r="BI36" i="1"/>
  <c r="CJ36" i="1"/>
  <c r="DU36" i="1"/>
  <c r="CV36" i="1"/>
  <c r="DA38" i="1"/>
  <c r="DQ36" i="1"/>
  <c r="S37" i="1"/>
  <c r="CA37" i="1"/>
  <c r="CC37" i="1" s="1"/>
  <c r="BC37" i="1"/>
  <c r="N37" i="1"/>
  <c r="O37" i="1"/>
  <c r="Q37" i="1" s="1"/>
  <c r="DO37" i="1"/>
  <c r="DQ37" i="1" s="1"/>
  <c r="CQ37" i="1"/>
  <c r="DX38" i="1"/>
  <c r="L41" i="1"/>
  <c r="AK41" i="1"/>
  <c r="X41" i="1" s="1"/>
  <c r="X39" i="1"/>
  <c r="AO41" i="1"/>
  <c r="AQ41" i="1" s="1"/>
  <c r="AQ39" i="1"/>
  <c r="AY41" i="1"/>
  <c r="CM39" i="1"/>
  <c r="CJ39" i="1" s="1"/>
  <c r="BJ39" i="1"/>
  <c r="Z39" i="1"/>
  <c r="W39" i="1" s="1"/>
  <c r="CD39" i="1"/>
  <c r="DA41" i="1"/>
  <c r="DC41" i="1" s="1"/>
  <c r="DC39" i="1"/>
  <c r="P40" i="1"/>
  <c r="D40" i="1"/>
  <c r="CB40" i="1"/>
  <c r="BJ40" i="1"/>
  <c r="CG40" i="1"/>
  <c r="CI40" i="1" s="1"/>
  <c r="AJ35" i="1"/>
  <c r="Z35" i="1"/>
  <c r="W35" i="1" s="1"/>
  <c r="DR35" i="1"/>
  <c r="DW35" i="1"/>
  <c r="T38" i="1"/>
  <c r="CK36" i="1"/>
  <c r="X36" i="1"/>
  <c r="CF38" i="1"/>
  <c r="DY38" i="1"/>
  <c r="AC41" i="1"/>
  <c r="DU40" i="1"/>
  <c r="DV40" i="1" s="1"/>
  <c r="CV40" i="1"/>
  <c r="CP41" i="1"/>
  <c r="BD34" i="1"/>
  <c r="CP35" i="1"/>
  <c r="T36" i="1"/>
  <c r="BD36" i="1"/>
  <c r="DD36" i="1"/>
  <c r="U37" i="1"/>
  <c r="V37" i="1" s="1"/>
  <c r="Y37" i="1"/>
  <c r="CP37" i="1"/>
  <c r="BD38" i="1"/>
  <c r="DH38" i="1"/>
  <c r="DI38" i="1" s="1"/>
  <c r="DT38" i="1"/>
  <c r="R39" i="1"/>
  <c r="AD39" i="1"/>
  <c r="Y41" i="1"/>
  <c r="AT41" i="1"/>
  <c r="T41" i="1" s="1"/>
  <c r="AX41" i="1"/>
  <c r="CP39" i="1"/>
  <c r="DB41" i="1"/>
  <c r="O40" i="1"/>
  <c r="Q40" i="1" s="1"/>
  <c r="S40" i="1"/>
  <c r="BD40" i="1"/>
  <c r="CG41" i="1"/>
  <c r="CJ41" i="1" s="1"/>
  <c r="BJ41" i="1"/>
  <c r="DY41" i="1"/>
  <c r="BI34" i="1"/>
  <c r="Y36" i="1"/>
  <c r="AW36" i="1"/>
  <c r="O39" i="1"/>
  <c r="Q39" i="1" s="1"/>
  <c r="AI39" i="1"/>
  <c r="DO40" i="1"/>
  <c r="DQ40" i="1" s="1"/>
  <c r="BD41" i="1"/>
  <c r="CH41" i="1"/>
  <c r="BI41" i="1"/>
  <c r="CB41" i="1"/>
  <c r="DU41" i="1"/>
  <c r="DV41" i="1" s="1"/>
  <c r="CW41" i="1"/>
  <c r="DR41" i="1"/>
  <c r="CL17" i="1" l="1"/>
  <c r="AJ41" i="1"/>
  <c r="W41" i="1"/>
  <c r="F41" i="1"/>
  <c r="CD34" i="1"/>
  <c r="DQ33" i="1"/>
  <c r="AI41" i="1"/>
  <c r="V33" i="1"/>
  <c r="CD38" i="1"/>
  <c r="CW31" i="1"/>
  <c r="CA31" i="1"/>
  <c r="DT32" i="1"/>
  <c r="V30" i="1"/>
  <c r="Q26" i="1"/>
  <c r="CK45" i="1"/>
  <c r="DJ13" i="1"/>
  <c r="AV12" i="1"/>
  <c r="DJ45" i="1"/>
  <c r="DI44" i="1"/>
  <c r="AI27" i="1"/>
  <c r="DI13" i="1"/>
  <c r="AM46" i="1"/>
  <c r="DJ18" i="1"/>
  <c r="DQ11" i="1"/>
  <c r="Y43" i="1"/>
  <c r="DW15" i="1"/>
  <c r="DP15" i="1"/>
  <c r="DW11" i="1"/>
  <c r="BD42" i="1"/>
  <c r="AJ13" i="1"/>
  <c r="V21" i="1"/>
  <c r="DY13" i="1"/>
  <c r="AC13" i="1"/>
  <c r="DD18" i="1"/>
  <c r="CL32" i="1"/>
  <c r="CL18" i="1"/>
  <c r="DP22" i="1"/>
  <c r="CL42" i="1"/>
  <c r="BQ17" i="1"/>
  <c r="Z45" i="1"/>
  <c r="F45" i="1" s="1"/>
  <c r="CD40" i="1"/>
  <c r="CD29" i="1"/>
  <c r="DJ38" i="1"/>
  <c r="DQ30" i="1"/>
  <c r="AJ12" i="1"/>
  <c r="CP43" i="1"/>
  <c r="CF18" i="1"/>
  <c r="BQ43" i="1"/>
  <c r="AU46" i="1"/>
  <c r="AV46" i="1" s="1"/>
  <c r="CP31" i="1"/>
  <c r="CI25" i="1"/>
  <c r="BC18" i="1"/>
  <c r="AJ18" i="1"/>
  <c r="DC17" i="1"/>
  <c r="AI13" i="1"/>
  <c r="AD13" i="1"/>
  <c r="AP18" i="1"/>
  <c r="N42" i="1"/>
  <c r="D42" i="1" s="1"/>
  <c r="BC31" i="1"/>
  <c r="CQ31" i="1"/>
  <c r="DO35" i="1"/>
  <c r="DQ35" i="1" s="1"/>
  <c r="DZ41" i="1"/>
  <c r="DW41" i="1" s="1"/>
  <c r="CI41" i="1"/>
  <c r="CJ40" i="1"/>
  <c r="DP33" i="1"/>
  <c r="CI33" i="1"/>
  <c r="Q33" i="1"/>
  <c r="F33" i="1"/>
  <c r="DW30" i="1"/>
  <c r="DX32" i="1"/>
  <c r="DY32" i="1"/>
  <c r="DC13" i="1"/>
  <c r="AC12" i="1"/>
  <c r="CJ25" i="1"/>
  <c r="DC18" i="1"/>
  <c r="CV31" i="1"/>
  <c r="DQ23" i="1"/>
  <c r="DQ22" i="1"/>
  <c r="DW18" i="1"/>
  <c r="DP18" i="1"/>
  <c r="Y44" i="1"/>
  <c r="D37" i="1"/>
  <c r="P37" i="1"/>
  <c r="CC41" i="1"/>
  <c r="DU38" i="1"/>
  <c r="DV38" i="1" s="1"/>
  <c r="W28" i="1"/>
  <c r="F28" i="1"/>
  <c r="Z32" i="1"/>
  <c r="W32" i="1" s="1"/>
  <c r="CI28" i="1"/>
  <c r="CH32" i="1"/>
  <c r="CI32" i="1" s="1"/>
  <c r="CB32" i="1"/>
  <c r="CD32" i="1" s="1"/>
  <c r="CD28" i="1"/>
  <c r="O31" i="1"/>
  <c r="Q31" i="1" s="1"/>
  <c r="Q29" i="1"/>
  <c r="AQ27" i="1"/>
  <c r="DH47" i="1"/>
  <c r="DI47" i="1" s="1"/>
  <c r="DI46" i="1"/>
  <c r="CZ47" i="1"/>
  <c r="W22" i="1"/>
  <c r="X17" i="1"/>
  <c r="X18" i="1"/>
  <c r="DD12" i="1"/>
  <c r="X45" i="1"/>
  <c r="AY46" i="1"/>
  <c r="AY47" i="1" s="1"/>
  <c r="AY44" i="1"/>
  <c r="DT31" i="1"/>
  <c r="DQ31" i="1" s="1"/>
  <c r="X31" i="1"/>
  <c r="Q27" i="1"/>
  <c r="DV18" i="1"/>
  <c r="CM45" i="1"/>
  <c r="CJ11" i="1"/>
  <c r="DP10" i="1"/>
  <c r="DN12" i="1"/>
  <c r="CT46" i="1"/>
  <c r="CW46" i="1" s="1"/>
  <c r="CT44" i="1"/>
  <c r="DT44" i="1" s="1"/>
  <c r="DT43" i="1"/>
  <c r="DV43" i="1" s="1"/>
  <c r="BN46" i="1"/>
  <c r="BN44" i="1"/>
  <c r="BP43" i="1"/>
  <c r="AT46" i="1"/>
  <c r="AT47" i="1" s="1"/>
  <c r="AT44" i="1"/>
  <c r="AV44" i="1" s="1"/>
  <c r="AW27" i="1"/>
  <c r="DD17" i="1"/>
  <c r="CB17" i="1"/>
  <c r="CD15" i="1"/>
  <c r="Z18" i="1"/>
  <c r="F14" i="1"/>
  <c r="W14" i="1"/>
  <c r="DP19" i="1"/>
  <c r="DQ19" i="1"/>
  <c r="AD18" i="1"/>
  <c r="V16" i="1"/>
  <c r="BW13" i="1"/>
  <c r="BW45" i="1"/>
  <c r="BD45" i="1"/>
  <c r="CG42" i="1"/>
  <c r="CG13" i="1"/>
  <c r="T42" i="1"/>
  <c r="P42" i="1" s="1"/>
  <c r="T13" i="1"/>
  <c r="W13" i="1" s="1"/>
  <c r="AR46" i="1"/>
  <c r="AR47" i="1" s="1"/>
  <c r="AR44" i="1"/>
  <c r="V9" i="1"/>
  <c r="DD45" i="1"/>
  <c r="CM43" i="1"/>
  <c r="CM12" i="1"/>
  <c r="CJ10" i="1"/>
  <c r="F25" i="1"/>
  <c r="P20" i="1"/>
  <c r="D20" i="1"/>
  <c r="AV21" i="1"/>
  <c r="CG17" i="1"/>
  <c r="CA18" i="1"/>
  <c r="CC14" i="1"/>
  <c r="S18" i="1"/>
  <c r="DT12" i="1"/>
  <c r="DV12" i="1" s="1"/>
  <c r="DV11" i="1"/>
  <c r="BY46" i="1"/>
  <c r="BY47" i="1" s="1"/>
  <c r="BY44" i="1"/>
  <c r="BA46" i="1"/>
  <c r="BC43" i="1"/>
  <c r="BA44" i="1"/>
  <c r="BC44" i="1" s="1"/>
  <c r="AS46" i="1"/>
  <c r="AS47" i="1" s="1"/>
  <c r="AS44" i="1"/>
  <c r="DS13" i="1"/>
  <c r="CI9" i="1"/>
  <c r="L13" i="1"/>
  <c r="F13" i="1" s="1"/>
  <c r="BJ13" i="1"/>
  <c r="DX45" i="1"/>
  <c r="AQ43" i="1"/>
  <c r="AO44" i="1"/>
  <c r="AO46" i="1"/>
  <c r="CJ9" i="1"/>
  <c r="V23" i="1"/>
  <c r="V22" i="1"/>
  <c r="CD21" i="1"/>
  <c r="P19" i="1"/>
  <c r="CJ16" i="1"/>
  <c r="AI18" i="1"/>
  <c r="BP45" i="1"/>
  <c r="BE46" i="1"/>
  <c r="BE47" i="1" s="1"/>
  <c r="BE44" i="1"/>
  <c r="U43" i="1"/>
  <c r="U12" i="1"/>
  <c r="V12" i="1" s="1"/>
  <c r="V10" i="1"/>
  <c r="DC43" i="1"/>
  <c r="DA44" i="1"/>
  <c r="DC44" i="1" s="1"/>
  <c r="DA46" i="1"/>
  <c r="N43" i="1"/>
  <c r="DR13" i="1"/>
  <c r="BJ17" i="1"/>
  <c r="DN13" i="1"/>
  <c r="CD41" i="1"/>
  <c r="DN38" i="1"/>
  <c r="DP38" i="1" s="1"/>
  <c r="DC38" i="1"/>
  <c r="N38" i="1"/>
  <c r="P36" i="1"/>
  <c r="P30" i="1"/>
  <c r="D30" i="1"/>
  <c r="F36" i="1"/>
  <c r="W36" i="1"/>
  <c r="DN41" i="1"/>
  <c r="DP41" i="1" s="1"/>
  <c r="AW41" i="1"/>
  <c r="D36" i="1"/>
  <c r="F39" i="1"/>
  <c r="Q36" i="1"/>
  <c r="U41" i="1"/>
  <c r="V41" i="1" s="1"/>
  <c r="AV41" i="1"/>
  <c r="CJ38" i="1"/>
  <c r="DP36" i="1"/>
  <c r="CG31" i="1"/>
  <c r="CC31" i="1" s="1"/>
  <c r="CJ29" i="1"/>
  <c r="R32" i="1"/>
  <c r="V36" i="1"/>
  <c r="O35" i="1"/>
  <c r="Q35" i="1" s="1"/>
  <c r="AD35" i="1"/>
  <c r="DV28" i="1"/>
  <c r="CJ28" i="1"/>
  <c r="CM32" i="1"/>
  <c r="CJ32" i="1" s="1"/>
  <c r="CD33" i="1"/>
  <c r="DW29" i="1"/>
  <c r="DZ31" i="1"/>
  <c r="DW31" i="1" s="1"/>
  <c r="J32" i="1"/>
  <c r="S32" i="1"/>
  <c r="AV27" i="1"/>
  <c r="U27" i="1"/>
  <c r="V27" i="1" s="1"/>
  <c r="CC38" i="1"/>
  <c r="CC33" i="1"/>
  <c r="DP30" i="1"/>
  <c r="CP32" i="1"/>
  <c r="CA32" i="1"/>
  <c r="CC32" i="1" s="1"/>
  <c r="CC28" i="1"/>
  <c r="AD24" i="1"/>
  <c r="O24" i="1"/>
  <c r="Q24" i="1" s="1"/>
  <c r="V29" i="1"/>
  <c r="U31" i="1"/>
  <c r="V31" i="1" s="1"/>
  <c r="AD31" i="1"/>
  <c r="DP28" i="1"/>
  <c r="DN32" i="1"/>
  <c r="DP32" i="1" s="1"/>
  <c r="CV12" i="1"/>
  <c r="CG45" i="1"/>
  <c r="CI45" i="1" s="1"/>
  <c r="DP43" i="1"/>
  <c r="CB43" i="1"/>
  <c r="DZ24" i="1"/>
  <c r="DW24" i="1" s="1"/>
  <c r="DI45" i="1"/>
  <c r="DN45" i="1"/>
  <c r="CP45" i="1"/>
  <c r="DK46" i="1"/>
  <c r="DK47" i="1" s="1"/>
  <c r="DK44" i="1"/>
  <c r="DY44" i="1"/>
  <c r="CV44" i="1"/>
  <c r="DU44" i="1"/>
  <c r="AV43" i="1"/>
  <c r="J47" i="1"/>
  <c r="DJ27" i="1"/>
  <c r="CQ18" i="1"/>
  <c r="CJ15" i="1"/>
  <c r="CM17" i="1"/>
  <c r="CJ17" i="1" s="1"/>
  <c r="DY45" i="1"/>
  <c r="CA45" i="1"/>
  <c r="CC11" i="1"/>
  <c r="S45" i="1"/>
  <c r="DF46" i="1"/>
  <c r="DF47" i="1" s="1"/>
  <c r="DF44" i="1"/>
  <c r="BF46" i="1"/>
  <c r="BF47" i="1" s="1"/>
  <c r="BF44" i="1"/>
  <c r="AL46" i="1"/>
  <c r="AL47" i="1" s="1"/>
  <c r="AL44" i="1"/>
  <c r="CJ26" i="1"/>
  <c r="CC24" i="1"/>
  <c r="F20" i="1"/>
  <c r="W20" i="1"/>
  <c r="DW19" i="1"/>
  <c r="DQ16" i="1"/>
  <c r="CD16" i="1"/>
  <c r="BI17" i="1"/>
  <c r="BD18" i="1"/>
  <c r="U18" i="1"/>
  <c r="CP12" i="1"/>
  <c r="CJ21" i="1"/>
  <c r="Q21" i="1"/>
  <c r="DP16" i="1"/>
  <c r="Y17" i="1"/>
  <c r="AP12" i="1"/>
  <c r="O45" i="1"/>
  <c r="Q11" i="1"/>
  <c r="BT46" i="1"/>
  <c r="BT47" i="1" s="1"/>
  <c r="BT44" i="1"/>
  <c r="AN46" i="1"/>
  <c r="AN44" i="1"/>
  <c r="AP44" i="1" s="1"/>
  <c r="AP43" i="1"/>
  <c r="DT42" i="1"/>
  <c r="DP42" i="1" s="1"/>
  <c r="CK42" i="1"/>
  <c r="CK13" i="1"/>
  <c r="P9" i="1"/>
  <c r="BM46" i="1"/>
  <c r="BJ43" i="1"/>
  <c r="BM44" i="1"/>
  <c r="BJ44" i="1" s="1"/>
  <c r="AK46" i="1"/>
  <c r="AK47" i="1" s="1"/>
  <c r="AK44" i="1"/>
  <c r="CE42" i="1"/>
  <c r="D21" i="1"/>
  <c r="T17" i="1"/>
  <c r="P17" i="1" s="1"/>
  <c r="V15" i="1"/>
  <c r="T18" i="1"/>
  <c r="Q18" i="1" s="1"/>
  <c r="DS18" i="1"/>
  <c r="DD13" i="1"/>
  <c r="AW12" i="1"/>
  <c r="DJ12" i="1"/>
  <c r="DO12" i="1"/>
  <c r="DQ12" i="1" s="1"/>
  <c r="DQ10" i="1"/>
  <c r="BC12" i="1"/>
  <c r="CA42" i="1"/>
  <c r="CC42" i="1" s="1"/>
  <c r="CC9" i="1"/>
  <c r="CA13" i="1"/>
  <c r="CC13" i="1" s="1"/>
  <c r="BC13" i="1"/>
  <c r="W9" i="1"/>
  <c r="L46" i="1"/>
  <c r="BJ42" i="1"/>
  <c r="CK43" i="1"/>
  <c r="T43" i="1"/>
  <c r="CM13" i="1"/>
  <c r="CJ13" i="1" s="1"/>
  <c r="DD21" i="1"/>
  <c r="DO21" i="1"/>
  <c r="DQ21" i="1" s="1"/>
  <c r="DX17" i="1"/>
  <c r="DX18" i="1"/>
  <c r="W15" i="1"/>
  <c r="Z17" i="1"/>
  <c r="F15" i="1"/>
  <c r="CE18" i="1"/>
  <c r="CF45" i="1"/>
  <c r="CF46" i="1" s="1"/>
  <c r="CF12" i="1"/>
  <c r="AW43" i="1"/>
  <c r="CH42" i="1"/>
  <c r="CI42" i="1" s="1"/>
  <c r="BV12" i="1"/>
  <c r="BD17" i="1"/>
  <c r="CC21" i="1"/>
  <c r="X12" i="1"/>
  <c r="Q9" i="1"/>
  <c r="DO41" i="1"/>
  <c r="DQ41" i="1" s="1"/>
  <c r="DD41" i="1"/>
  <c r="DV36" i="1"/>
  <c r="N35" i="1"/>
  <c r="P33" i="1"/>
  <c r="DV35" i="1"/>
  <c r="CJ34" i="1"/>
  <c r="W30" i="1"/>
  <c r="F30" i="1"/>
  <c r="DV29" i="1"/>
  <c r="DU31" i="1"/>
  <c r="DV31" i="1" s="1"/>
  <c r="Z38" i="1"/>
  <c r="AJ38" i="1"/>
  <c r="F35" i="1"/>
  <c r="N31" i="1"/>
  <c r="P31" i="1" s="1"/>
  <c r="P29" i="1"/>
  <c r="CK32" i="1"/>
  <c r="AP31" i="1"/>
  <c r="CD30" i="1"/>
  <c r="CB31" i="1"/>
  <c r="CD31" i="1" s="1"/>
  <c r="DU32" i="1"/>
  <c r="DV32" i="1" s="1"/>
  <c r="DO32" i="1"/>
  <c r="DQ32" i="1" s="1"/>
  <c r="DQ28" i="1"/>
  <c r="O32" i="1"/>
  <c r="Q32" i="1" s="1"/>
  <c r="Q28" i="1"/>
  <c r="AJ27" i="1"/>
  <c r="Z27" i="1"/>
  <c r="W27" i="1" s="1"/>
  <c r="Z31" i="1"/>
  <c r="F29" i="1"/>
  <c r="W29" i="1"/>
  <c r="DW28" i="1"/>
  <c r="DZ32" i="1"/>
  <c r="P25" i="1"/>
  <c r="N27" i="1"/>
  <c r="D25" i="1"/>
  <c r="AV31" i="1"/>
  <c r="J13" i="1"/>
  <c r="D13" i="1" s="1"/>
  <c r="D12" i="1"/>
  <c r="DW43" i="1"/>
  <c r="DN44" i="1"/>
  <c r="DP44" i="1" s="1"/>
  <c r="CP44" i="1"/>
  <c r="N41" i="1"/>
  <c r="P39" i="1"/>
  <c r="D39" i="1"/>
  <c r="CI29" i="1"/>
  <c r="CH31" i="1"/>
  <c r="CI31" i="1" s="1"/>
  <c r="AP27" i="1"/>
  <c r="CB18" i="1"/>
  <c r="CD14" i="1"/>
  <c r="DZ45" i="1"/>
  <c r="CW45" i="1"/>
  <c r="CY47" i="1"/>
  <c r="DY47" i="1" s="1"/>
  <c r="DY46" i="1"/>
  <c r="CU47" i="1"/>
  <c r="DU46" i="1"/>
  <c r="BQ44" i="1"/>
  <c r="AM47" i="1"/>
  <c r="DQ42" i="1"/>
  <c r="CC26" i="1"/>
  <c r="DI27" i="1"/>
  <c r="AV24" i="1"/>
  <c r="U24" i="1"/>
  <c r="V24" i="1" s="1"/>
  <c r="F22" i="1"/>
  <c r="DQ15" i="1"/>
  <c r="DO17" i="1"/>
  <c r="DU45" i="1"/>
  <c r="CV45" i="1"/>
  <c r="DZ12" i="1"/>
  <c r="DW10" i="1"/>
  <c r="DZ13" i="1"/>
  <c r="DB46" i="1"/>
  <c r="DB44" i="1"/>
  <c r="DD44" i="1" s="1"/>
  <c r="DD43" i="1"/>
  <c r="BZ46" i="1"/>
  <c r="BW43" i="1"/>
  <c r="BZ44" i="1"/>
  <c r="BW44" i="1" s="1"/>
  <c r="BB46" i="1"/>
  <c r="BB44" i="1"/>
  <c r="BD44" i="1" s="1"/>
  <c r="BD43" i="1"/>
  <c r="AH46" i="1"/>
  <c r="AI43" i="1"/>
  <c r="AH44" i="1"/>
  <c r="DW42" i="1"/>
  <c r="N24" i="1"/>
  <c r="P22" i="1"/>
  <c r="CC20" i="1"/>
  <c r="CC16" i="1"/>
  <c r="Q15" i="1"/>
  <c r="O17" i="1"/>
  <c r="Q17" i="1" s="1"/>
  <c r="CM18" i="1"/>
  <c r="CJ14" i="1"/>
  <c r="CP18" i="1"/>
  <c r="F16" i="1"/>
  <c r="W16" i="1"/>
  <c r="DT17" i="1"/>
  <c r="DW17" i="1" s="1"/>
  <c r="DV15" i="1"/>
  <c r="V17" i="1"/>
  <c r="P13" i="1"/>
  <c r="DE46" i="1"/>
  <c r="DE47" i="1" s="1"/>
  <c r="DE44" i="1"/>
  <c r="DR44" i="1" s="1"/>
  <c r="CL43" i="1"/>
  <c r="CL12" i="1"/>
  <c r="BQ13" i="1"/>
  <c r="O43" i="1"/>
  <c r="O12" i="1"/>
  <c r="Q12" i="1" s="1"/>
  <c r="Q10" i="1"/>
  <c r="CH43" i="1"/>
  <c r="CH12" i="1"/>
  <c r="CI10" i="1"/>
  <c r="CI20" i="1"/>
  <c r="DW21" i="1"/>
  <c r="CW18" i="1"/>
  <c r="CF17" i="1"/>
  <c r="AC18" i="1"/>
  <c r="CG18" i="1"/>
  <c r="CI18" i="1" s="1"/>
  <c r="CL13" i="1"/>
  <c r="DT45" i="1"/>
  <c r="DQ45" i="1" s="1"/>
  <c r="Y45" i="1"/>
  <c r="Y46" i="1" s="1"/>
  <c r="Y47" i="1" s="1"/>
  <c r="DM46" i="1"/>
  <c r="DZ46" i="1" s="1"/>
  <c r="DJ43" i="1"/>
  <c r="DM44" i="1"/>
  <c r="DJ44" i="1" s="1"/>
  <c r="DO43" i="1"/>
  <c r="DQ43" i="1" s="1"/>
  <c r="CQ43" i="1"/>
  <c r="CO46" i="1"/>
  <c r="CO44" i="1"/>
  <c r="AG46" i="1"/>
  <c r="AG47" i="1" s="1"/>
  <c r="AG44" i="1"/>
  <c r="AJ44" i="1" s="1"/>
  <c r="AQ12" i="1"/>
  <c r="DO13" i="1"/>
  <c r="DU13" i="1"/>
  <c r="DV9" i="1"/>
  <c r="CM42" i="1"/>
  <c r="CJ42" i="1" s="1"/>
  <c r="AW18" i="1"/>
  <c r="DI17" i="1"/>
  <c r="CH13" i="1"/>
  <c r="CI13" i="1" s="1"/>
  <c r="R45" i="1"/>
  <c r="AW44" i="1"/>
  <c r="DC12" i="1"/>
  <c r="DS12" i="1"/>
  <c r="BV43" i="1"/>
  <c r="BU46" i="1"/>
  <c r="BU44" i="1"/>
  <c r="BV44" i="1" s="1"/>
  <c r="AQ21" i="1"/>
  <c r="X43" i="1"/>
  <c r="O13" i="1"/>
  <c r="Q13" i="1" s="1"/>
  <c r="U38" i="1"/>
  <c r="V38" i="1" s="1"/>
  <c r="AV38" i="1"/>
  <c r="CM31" i="1"/>
  <c r="AC31" i="1"/>
  <c r="U32" i="1"/>
  <c r="V32" i="1" s="1"/>
  <c r="V28" i="1"/>
  <c r="CQ32" i="1"/>
  <c r="AJ31" i="1"/>
  <c r="N32" i="1"/>
  <c r="P32" i="1" s="1"/>
  <c r="D28" i="1"/>
  <c r="P28" i="1"/>
  <c r="Y32" i="1"/>
  <c r="U45" i="1"/>
  <c r="CW44" i="1"/>
  <c r="CR47" i="1"/>
  <c r="DR46" i="1"/>
  <c r="CN47" i="1"/>
  <c r="DN46" i="1"/>
  <c r="CP46" i="1"/>
  <c r="W37" i="1"/>
  <c r="F37" i="1"/>
  <c r="AW31" i="1"/>
  <c r="BO47" i="1"/>
  <c r="BQ47" i="1" s="1"/>
  <c r="BQ46" i="1"/>
  <c r="AU47" i="1"/>
  <c r="AV47" i="1" s="1"/>
  <c r="AA46" i="1"/>
  <c r="AA44" i="1"/>
  <c r="AC44" i="1" s="1"/>
  <c r="AC43" i="1"/>
  <c r="AE46" i="1"/>
  <c r="AE47" i="1" s="1"/>
  <c r="AE44" i="1"/>
  <c r="DN31" i="1"/>
  <c r="DP31" i="1" s="1"/>
  <c r="DP29" i="1"/>
  <c r="F24" i="1"/>
  <c r="CC15" i="1"/>
  <c r="CA17" i="1"/>
  <c r="CC17" i="1" s="1"/>
  <c r="BQ45" i="1"/>
  <c r="CX46" i="1"/>
  <c r="CX44" i="1"/>
  <c r="DX44" i="1" s="1"/>
  <c r="DX43" i="1"/>
  <c r="BR46" i="1"/>
  <c r="BR47" i="1" s="1"/>
  <c r="BR44" i="1"/>
  <c r="AX46" i="1"/>
  <c r="AX47" i="1" s="1"/>
  <c r="AX44" i="1"/>
  <c r="Z43" i="1"/>
  <c r="F43" i="1" s="1"/>
  <c r="Z12" i="1"/>
  <c r="W12" i="1" s="1"/>
  <c r="W10" i="1"/>
  <c r="DP21" i="1"/>
  <c r="DC27" i="1"/>
  <c r="DU21" i="1"/>
  <c r="DV21" i="1" s="1"/>
  <c r="CI17" i="1"/>
  <c r="DO18" i="1"/>
  <c r="DQ18" i="1" s="1"/>
  <c r="CB45" i="1"/>
  <c r="CD11" i="1"/>
  <c r="CB12" i="1"/>
  <c r="CD12" i="1" s="1"/>
  <c r="CG43" i="1"/>
  <c r="CG12" i="1"/>
  <c r="BL46" i="1"/>
  <c r="BL47" i="1" s="1"/>
  <c r="BL44" i="1"/>
  <c r="DT13" i="1"/>
  <c r="DW9" i="1"/>
  <c r="CB42" i="1"/>
  <c r="CD42" i="1" s="1"/>
  <c r="CB13" i="1"/>
  <c r="CD13" i="1" s="1"/>
  <c r="CD9" i="1"/>
  <c r="X42" i="1"/>
  <c r="X13" i="1"/>
  <c r="R43" i="1"/>
  <c r="R12" i="1"/>
  <c r="R13" i="1"/>
  <c r="AB46" i="1"/>
  <c r="AB44" i="1"/>
  <c r="AD43" i="1"/>
  <c r="BJ12" i="1"/>
  <c r="BH46" i="1"/>
  <c r="BH44" i="1"/>
  <c r="BI44" i="1" s="1"/>
  <c r="BI43" i="1"/>
  <c r="U42" i="1"/>
  <c r="F27" i="1"/>
  <c r="N18" i="1"/>
  <c r="P14" i="1"/>
  <c r="D14" i="1"/>
  <c r="CQ12" i="1"/>
  <c r="CA43" i="1"/>
  <c r="CA12" i="1"/>
  <c r="CC12" i="1" s="1"/>
  <c r="CC10" i="1"/>
  <c r="S43" i="1"/>
  <c r="S12" i="1"/>
  <c r="CF42" i="1"/>
  <c r="CF44" i="1" s="1"/>
  <c r="CF13" i="1"/>
  <c r="F10" i="1"/>
  <c r="DD42" i="1"/>
  <c r="N45" i="1"/>
  <c r="DQ9" i="1"/>
  <c r="CV42" i="1"/>
  <c r="DU42" i="1"/>
  <c r="DV42" i="1" s="1"/>
  <c r="Y13" i="1"/>
  <c r="W23" i="1"/>
  <c r="CD20" i="1"/>
  <c r="W19" i="1"/>
  <c r="F19" i="1"/>
  <c r="DV16" i="1"/>
  <c r="P16" i="1"/>
  <c r="D16" i="1"/>
  <c r="R18" i="1"/>
  <c r="T45" i="1"/>
  <c r="V11" i="1"/>
  <c r="CE43" i="1"/>
  <c r="CE12" i="1"/>
  <c r="AZ46" i="1"/>
  <c r="Z42" i="1"/>
  <c r="DS43" i="1"/>
  <c r="CS46" i="1"/>
  <c r="CS44" i="1"/>
  <c r="DS44" i="1" s="1"/>
  <c r="P12" i="1"/>
  <c r="V13" i="1"/>
  <c r="S42" i="1"/>
  <c r="O42" i="1"/>
  <c r="Q42" i="1" l="1"/>
  <c r="W45" i="1"/>
  <c r="V42" i="1"/>
  <c r="CD45" i="1"/>
  <c r="DZ44" i="1"/>
  <c r="DW44" i="1" s="1"/>
  <c r="CJ31" i="1"/>
  <c r="DW12" i="1"/>
  <c r="CV46" i="1"/>
  <c r="DW45" i="1"/>
  <c r="F32" i="1"/>
  <c r="DW32" i="1"/>
  <c r="W17" i="1"/>
  <c r="CC45" i="1"/>
  <c r="DV44" i="1"/>
  <c r="CD17" i="1"/>
  <c r="CF47" i="1"/>
  <c r="AD44" i="1"/>
  <c r="DR47" i="1"/>
  <c r="AQ44" i="1"/>
  <c r="W42" i="1"/>
  <c r="F42" i="1"/>
  <c r="R46" i="1"/>
  <c r="R47" i="1" s="1"/>
  <c r="R44" i="1"/>
  <c r="AA47" i="1"/>
  <c r="AC47" i="1" s="1"/>
  <c r="AC46" i="1"/>
  <c r="DV13" i="1"/>
  <c r="CJ18" i="1"/>
  <c r="AI44" i="1"/>
  <c r="BW46" i="1"/>
  <c r="BZ47" i="1"/>
  <c r="BW47" i="1" s="1"/>
  <c r="DW13" i="1"/>
  <c r="DV45" i="1"/>
  <c r="P41" i="1"/>
  <c r="D41" i="1"/>
  <c r="W38" i="1"/>
  <c r="F38" i="1"/>
  <c r="P35" i="1"/>
  <c r="D35" i="1"/>
  <c r="BM47" i="1"/>
  <c r="BJ47" i="1" s="1"/>
  <c r="BJ46" i="1"/>
  <c r="DP17" i="1"/>
  <c r="V18" i="1"/>
  <c r="F12" i="1"/>
  <c r="BA47" i="1"/>
  <c r="BC46" i="1"/>
  <c r="P18" i="1"/>
  <c r="D18" i="1"/>
  <c r="BH47" i="1"/>
  <c r="BI47" i="1" s="1"/>
  <c r="BI46" i="1"/>
  <c r="AB47" i="1"/>
  <c r="AD47" i="1" s="1"/>
  <c r="AD46" i="1"/>
  <c r="DX46" i="1"/>
  <c r="CX47" i="1"/>
  <c r="DX47" i="1" s="1"/>
  <c r="BU47" i="1"/>
  <c r="BV47" i="1" s="1"/>
  <c r="BV46" i="1"/>
  <c r="DQ13" i="1"/>
  <c r="DO44" i="1"/>
  <c r="DQ44" i="1" s="1"/>
  <c r="CQ44" i="1"/>
  <c r="CL46" i="1"/>
  <c r="CL47" i="1" s="1"/>
  <c r="CL44" i="1"/>
  <c r="BD46" i="1"/>
  <c r="BB47" i="1"/>
  <c r="BD47" i="1" s="1"/>
  <c r="DQ17" i="1"/>
  <c r="AJ47" i="1"/>
  <c r="CD18" i="1"/>
  <c r="P27" i="1"/>
  <c r="D27" i="1"/>
  <c r="N46" i="1"/>
  <c r="N44" i="1"/>
  <c r="P43" i="1"/>
  <c r="D43" i="1"/>
  <c r="W18" i="1"/>
  <c r="F18" i="1"/>
  <c r="BP44" i="1"/>
  <c r="DT46" i="1"/>
  <c r="DW46" i="1" s="1"/>
  <c r="CT47" i="1"/>
  <c r="DT47" i="1" s="1"/>
  <c r="CJ45" i="1"/>
  <c r="DV17" i="1"/>
  <c r="CE46" i="1"/>
  <c r="CE47" i="1" s="1"/>
  <c r="CE44" i="1"/>
  <c r="S46" i="1"/>
  <c r="S47" i="1" s="1"/>
  <c r="S44" i="1"/>
  <c r="AZ47" i="1"/>
  <c r="AW47" i="1" s="1"/>
  <c r="AW46" i="1"/>
  <c r="CS47" i="1"/>
  <c r="DS47" i="1" s="1"/>
  <c r="DS46" i="1"/>
  <c r="P45" i="1"/>
  <c r="D45" i="1"/>
  <c r="Z46" i="1"/>
  <c r="F46" i="1" s="1"/>
  <c r="Z44" i="1"/>
  <c r="W43" i="1"/>
  <c r="CP47" i="1"/>
  <c r="X46" i="1"/>
  <c r="X47" i="1" s="1"/>
  <c r="X44" i="1"/>
  <c r="CO47" i="1"/>
  <c r="DO46" i="1"/>
  <c r="DQ46" i="1" s="1"/>
  <c r="CQ46" i="1"/>
  <c r="CI12" i="1"/>
  <c r="O46" i="1"/>
  <c r="O44" i="1"/>
  <c r="Q44" i="1" s="1"/>
  <c r="Q43" i="1"/>
  <c r="P24" i="1"/>
  <c r="D24" i="1"/>
  <c r="AI46" i="1"/>
  <c r="AH47" i="1"/>
  <c r="AI47" i="1" s="1"/>
  <c r="AJ46" i="1"/>
  <c r="DU47" i="1"/>
  <c r="CV47" i="1"/>
  <c r="T46" i="1"/>
  <c r="T47" i="1" s="1"/>
  <c r="T44" i="1"/>
  <c r="L47" i="1"/>
  <c r="CB46" i="1"/>
  <c r="CB44" i="1"/>
  <c r="CD43" i="1"/>
  <c r="D31" i="1"/>
  <c r="P38" i="1"/>
  <c r="D38" i="1"/>
  <c r="DP13" i="1"/>
  <c r="DA47" i="1"/>
  <c r="DC47" i="1" s="1"/>
  <c r="DC46" i="1"/>
  <c r="CJ12" i="1"/>
  <c r="BP46" i="1"/>
  <c r="BN47" i="1"/>
  <c r="BP47" i="1" s="1"/>
  <c r="DP12" i="1"/>
  <c r="CA46" i="1"/>
  <c r="CA44" i="1"/>
  <c r="CC43" i="1"/>
  <c r="CG46" i="1"/>
  <c r="CG47" i="1" s="1"/>
  <c r="CG44" i="1"/>
  <c r="V45" i="1"/>
  <c r="DM47" i="1"/>
  <c r="DJ47" i="1" s="1"/>
  <c r="DJ46" i="1"/>
  <c r="CH46" i="1"/>
  <c r="CI43" i="1"/>
  <c r="CH44" i="1"/>
  <c r="DD46" i="1"/>
  <c r="DB47" i="1"/>
  <c r="DD47" i="1" s="1"/>
  <c r="W31" i="1"/>
  <c r="F31" i="1"/>
  <c r="CK46" i="1"/>
  <c r="CK47" i="1" s="1"/>
  <c r="CK44" i="1"/>
  <c r="AN47" i="1"/>
  <c r="AP47" i="1" s="1"/>
  <c r="AP46" i="1"/>
  <c r="Q45" i="1"/>
  <c r="DP45" i="1"/>
  <c r="D32" i="1"/>
  <c r="U46" i="1"/>
  <c r="U44" i="1"/>
  <c r="V43" i="1"/>
  <c r="AO47" i="1"/>
  <c r="AQ47" i="1" s="1"/>
  <c r="AQ46" i="1"/>
  <c r="CC18" i="1"/>
  <c r="CM46" i="1"/>
  <c r="CM44" i="1"/>
  <c r="CJ43" i="1"/>
  <c r="V44" i="1" l="1"/>
  <c r="DZ47" i="1"/>
  <c r="DW47" i="1" s="1"/>
  <c r="DV47" i="1"/>
  <c r="CW47" i="1"/>
  <c r="CI44" i="1"/>
  <c r="CD44" i="1"/>
  <c r="DV46" i="1"/>
  <c r="DP46" i="1"/>
  <c r="CI46" i="1"/>
  <c r="CH47" i="1"/>
  <c r="CI47" i="1" s="1"/>
  <c r="U47" i="1"/>
  <c r="V47" i="1" s="1"/>
  <c r="V46" i="1"/>
  <c r="CJ44" i="1"/>
  <c r="CC44" i="1"/>
  <c r="CB47" i="1"/>
  <c r="CD47" i="1" s="1"/>
  <c r="CD46" i="1"/>
  <c r="W44" i="1"/>
  <c r="F44" i="1"/>
  <c r="CA47" i="1"/>
  <c r="CC47" i="1" s="1"/>
  <c r="CC46" i="1"/>
  <c r="W46" i="1"/>
  <c r="Z47" i="1"/>
  <c r="W47" i="1" s="1"/>
  <c r="P44" i="1"/>
  <c r="D44" i="1"/>
  <c r="BC47" i="1"/>
  <c r="CJ46" i="1"/>
  <c r="CM47" i="1"/>
  <c r="CJ47" i="1" s="1"/>
  <c r="O47" i="1"/>
  <c r="Q46" i="1"/>
  <c r="E46" i="1"/>
  <c r="DO47" i="1"/>
  <c r="DQ47" i="1" s="1"/>
  <c r="CQ47" i="1"/>
  <c r="DN47" i="1"/>
  <c r="DP47" i="1" s="1"/>
  <c r="P46" i="1"/>
  <c r="N47" i="1"/>
  <c r="D46" i="1"/>
  <c r="F47" i="1" l="1"/>
  <c r="P47" i="1"/>
  <c r="D47" i="1"/>
  <c r="Q47" i="1"/>
  <c r="E47" i="1"/>
</calcChain>
</file>

<file path=xl/sharedStrings.xml><?xml version="1.0" encoding="utf-8"?>
<sst xmlns="http://schemas.openxmlformats.org/spreadsheetml/2006/main" count="239" uniqueCount="52">
  <si>
    <t>ANASAYFA</t>
  </si>
  <si>
    <t xml:space="preserve"> İLÇELER BAZINDA EĞİTİM KADEMELERİNE GÖRE İSTATİSTİKİ BİLGİLER</t>
  </si>
  <si>
    <t>İLÇESİ</t>
  </si>
  <si>
    <t>YERLEŞİM YERİ</t>
  </si>
  <si>
    <t>İL GENELİ KURUM SAYISI</t>
  </si>
  <si>
    <t>DERSLİK</t>
  </si>
  <si>
    <t>İL GENELİ ÖĞRETMEN SAYISI</t>
  </si>
  <si>
    <t>ÖZEL KURUMLAR</t>
  </si>
  <si>
    <t>RESMİ KURUMLAR</t>
  </si>
  <si>
    <t>GENEL TOPLAM</t>
  </si>
  <si>
    <t>OKULÖNCESİ</t>
  </si>
  <si>
    <t>İLKOKUL</t>
  </si>
  <si>
    <t>ORTAOKUL</t>
  </si>
  <si>
    <t>İLKÖĞRETİM</t>
  </si>
  <si>
    <t>LİSE TOPLAM</t>
  </si>
  <si>
    <t>GENEL</t>
  </si>
  <si>
    <t>MESLEK</t>
  </si>
  <si>
    <t>ANAOKULLARI</t>
  </si>
  <si>
    <t>TOPLAM</t>
  </si>
  <si>
    <t>KURUM SAYISI</t>
  </si>
  <si>
    <t xml:space="preserve">ÖĞRETMEN SAYISI </t>
  </si>
  <si>
    <t>DERSLİK SAYISI</t>
  </si>
  <si>
    <t>OKUL BAŞINA ÖĞRENCİ SAYISI</t>
  </si>
  <si>
    <t>DERSLİK BAŞINA ÖĞRENCİ SAYISI</t>
  </si>
  <si>
    <t>ÖĞRENCİ</t>
  </si>
  <si>
    <t>ŞUBE SAYISI</t>
  </si>
  <si>
    <t>ŞUBE BAŞINA ÖĞRENCİ SAYISI</t>
  </si>
  <si>
    <t>ÖĞRETMEN BAŞINA ÖĞRENCİ SAYISI</t>
  </si>
  <si>
    <t>ÖĞRETMEN</t>
  </si>
  <si>
    <t>E</t>
  </si>
  <si>
    <t>K</t>
  </si>
  <si>
    <t>T</t>
  </si>
  <si>
    <t>MERKEZ</t>
  </si>
  <si>
    <t>ŞEHİR /ÖZEL</t>
  </si>
  <si>
    <t>ŞEHİR</t>
  </si>
  <si>
    <t>KÖY</t>
  </si>
  <si>
    <t>TOP. RESMİ</t>
  </si>
  <si>
    <t>BESNİ</t>
  </si>
  <si>
    <t>ÇELİKHAN</t>
  </si>
  <si>
    <t>GERGER</t>
  </si>
  <si>
    <t>GÖLBAŞI</t>
  </si>
  <si>
    <t>KAHTA</t>
  </si>
  <si>
    <t>SAMSAT</t>
  </si>
  <si>
    <t>SİNCİK</t>
  </si>
  <si>
    <t>TUT</t>
  </si>
  <si>
    <t>ÖZEL</t>
  </si>
  <si>
    <t>RESMİ</t>
  </si>
  <si>
    <t xml:space="preserve">ŞEHİR </t>
  </si>
  <si>
    <t>RESMİ+ÖZEL</t>
  </si>
  <si>
    <t xml:space="preserve">KÖY </t>
  </si>
  <si>
    <t xml:space="preserve">TOPLAM </t>
  </si>
  <si>
    <t>MÜSTAKİL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</si>
</sst>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0"/>
      <color indexed="12"/>
      <name val="Arial Tur"/>
      <charset val="162"/>
    </font>
    <font>
      <sz val="24"/>
      <color rgb="FFC00000"/>
      <name val="Arial Tur"/>
      <charset val="162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9"/>
      <color theme="9" tint="-0.499984740745262"/>
      <name val="Calibri"/>
      <family val="2"/>
      <charset val="162"/>
      <scheme val="minor"/>
    </font>
    <font>
      <sz val="11"/>
      <color theme="9" tint="-0.499984740745262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Agency FB"/>
      <family val="2"/>
    </font>
    <font>
      <b/>
      <sz val="8"/>
      <name val="Arial"/>
      <family val="2"/>
      <charset val="162"/>
    </font>
    <font>
      <b/>
      <sz val="8"/>
      <name val="Tahoma"/>
      <family val="2"/>
      <charset val="162"/>
    </font>
    <font>
      <b/>
      <sz val="8"/>
      <color rgb="FFFF0000"/>
      <name val="Tahoma"/>
      <family val="2"/>
      <charset val="162"/>
    </font>
    <font>
      <b/>
      <sz val="8"/>
      <color theme="9" tint="-0.499984740745262"/>
      <name val="Tahoma"/>
      <family val="2"/>
      <charset val="162"/>
    </font>
    <font>
      <b/>
      <sz val="8"/>
      <color rgb="FFFF0000"/>
      <name val="Arial"/>
      <family val="2"/>
      <charset val="162"/>
    </font>
    <font>
      <b/>
      <sz val="7"/>
      <color theme="1"/>
      <name val="Agency FB"/>
      <family val="2"/>
    </font>
    <font>
      <sz val="8"/>
      <name val="Arial"/>
      <family val="2"/>
      <charset val="162"/>
    </font>
    <font>
      <b/>
      <sz val="8"/>
      <name val="Agency FB"/>
      <family val="2"/>
    </font>
    <font>
      <b/>
      <u/>
      <sz val="11"/>
      <color theme="1"/>
      <name val="Calibri"/>
      <family val="2"/>
      <charset val="162"/>
      <scheme val="minor"/>
    </font>
    <font>
      <sz val="11"/>
      <color rgb="FF92D05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0">
    <xf numFmtId="0" fontId="0" fillId="0" borderId="0" xfId="0"/>
    <xf numFmtId="0" fontId="0" fillId="2" borderId="0" xfId="0" applyFill="1"/>
    <xf numFmtId="0" fontId="4" fillId="2" borderId="0" xfId="1" applyFont="1" applyFill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textRotation="90" wrapText="1"/>
    </xf>
    <xf numFmtId="0" fontId="2" fillId="0" borderId="11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2" fillId="0" borderId="21" xfId="0" applyFont="1" applyBorder="1" applyAlignment="1">
      <alignment horizontal="center" textRotation="90" wrapText="1"/>
    </xf>
    <xf numFmtId="0" fontId="9" fillId="0" borderId="22" xfId="0" applyFont="1" applyBorder="1" applyAlignment="1">
      <alignment horizontal="center" textRotation="90" wrapText="1"/>
    </xf>
    <xf numFmtId="0" fontId="9" fillId="0" borderId="18" xfId="0" applyFont="1" applyBorder="1" applyAlignment="1">
      <alignment horizontal="center" textRotation="90" wrapText="1"/>
    </xf>
    <xf numFmtId="0" fontId="2" fillId="0" borderId="23" xfId="0" applyFont="1" applyBorder="1" applyAlignment="1">
      <alignment horizontal="center" textRotation="90" wrapText="1"/>
    </xf>
    <xf numFmtId="0" fontId="2" fillId="0" borderId="24" xfId="0" applyFont="1" applyBorder="1" applyAlignment="1">
      <alignment horizontal="center" textRotation="90" wrapText="1"/>
    </xf>
    <xf numFmtId="0" fontId="10" fillId="0" borderId="22" xfId="0" applyFont="1" applyBorder="1" applyAlignment="1">
      <alignment horizontal="center" textRotation="90" wrapText="1"/>
    </xf>
    <xf numFmtId="0" fontId="10" fillId="0" borderId="25" xfId="0" applyFont="1" applyBorder="1" applyAlignment="1">
      <alignment horizontal="center" textRotation="90" wrapText="1"/>
    </xf>
    <xf numFmtId="0" fontId="2" fillId="0" borderId="26" xfId="0" applyFont="1" applyBorder="1" applyAlignment="1">
      <alignment horizontal="center" textRotation="90" wrapText="1"/>
    </xf>
    <xf numFmtId="0" fontId="2" fillId="0" borderId="27" xfId="0" applyFont="1" applyBorder="1" applyAlignment="1">
      <alignment horizontal="center" textRotation="90" wrapText="1"/>
    </xf>
    <xf numFmtId="0" fontId="9" fillId="0" borderId="18" xfId="0" applyFont="1" applyFill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center" textRotation="90" wrapText="1"/>
    </xf>
    <xf numFmtId="0" fontId="2" fillId="0" borderId="31" xfId="0" applyFont="1" applyBorder="1" applyAlignment="1">
      <alignment horizontal="center" textRotation="90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35" xfId="0" applyFont="1" applyBorder="1" applyAlignment="1">
      <alignment horizontal="center" textRotation="90" wrapText="1"/>
    </xf>
    <xf numFmtId="0" fontId="2" fillId="0" borderId="36" xfId="0" applyFont="1" applyBorder="1" applyAlignment="1">
      <alignment horizontal="center" textRotation="90" wrapText="1"/>
    </xf>
    <xf numFmtId="0" fontId="2" fillId="0" borderId="37" xfId="0" applyFont="1" applyBorder="1" applyAlignment="1">
      <alignment horizontal="center" textRotation="90" wrapText="1"/>
    </xf>
    <xf numFmtId="0" fontId="9" fillId="0" borderId="38" xfId="0" applyFont="1" applyBorder="1" applyAlignment="1">
      <alignment horizontal="center" textRotation="90" wrapText="1"/>
    </xf>
    <xf numFmtId="0" fontId="9" fillId="0" borderId="34" xfId="0" applyFont="1" applyBorder="1" applyAlignment="1">
      <alignment horizontal="center" textRotation="90" wrapText="1"/>
    </xf>
    <xf numFmtId="0" fontId="2" fillId="0" borderId="3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10" fillId="0" borderId="38" xfId="0" applyFont="1" applyBorder="1" applyAlignment="1">
      <alignment horizontal="center" textRotation="90" wrapText="1"/>
    </xf>
    <xf numFmtId="0" fontId="10" fillId="0" borderId="31" xfId="0" applyFont="1" applyBorder="1" applyAlignment="1">
      <alignment horizont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textRotation="90" wrapText="1"/>
    </xf>
    <xf numFmtId="0" fontId="2" fillId="0" borderId="40" xfId="0" applyFont="1" applyBorder="1" applyAlignment="1">
      <alignment horizontal="center" textRotation="90" wrapText="1"/>
    </xf>
    <xf numFmtId="0" fontId="2" fillId="0" borderId="40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0" fillId="0" borderId="12" xfId="0" applyBorder="1"/>
    <xf numFmtId="0" fontId="0" fillId="0" borderId="41" xfId="0" applyBorder="1"/>
    <xf numFmtId="0" fontId="0" fillId="0" borderId="42" xfId="0" applyBorder="1"/>
    <xf numFmtId="0" fontId="1" fillId="0" borderId="9" xfId="0" applyFont="1" applyBorder="1"/>
    <xf numFmtId="0" fontId="1" fillId="0" borderId="43" xfId="0" applyFont="1" applyBorder="1"/>
    <xf numFmtId="0" fontId="1" fillId="0" borderId="44" xfId="0" applyFont="1" applyBorder="1"/>
    <xf numFmtId="0" fontId="0" fillId="0" borderId="43" xfId="0" applyBorder="1"/>
    <xf numFmtId="0" fontId="0" fillId="0" borderId="44" xfId="0" applyBorder="1"/>
    <xf numFmtId="0" fontId="11" fillId="0" borderId="43" xfId="0" applyFont="1" applyBorder="1"/>
    <xf numFmtId="0" fontId="11" fillId="0" borderId="0" xfId="0" applyFont="1" applyBorder="1"/>
    <xf numFmtId="0" fontId="0" fillId="0" borderId="45" xfId="0" applyBorder="1"/>
    <xf numFmtId="0" fontId="1" fillId="0" borderId="46" xfId="0" applyFont="1" applyBorder="1"/>
    <xf numFmtId="0" fontId="1" fillId="0" borderId="44" xfId="0" applyFont="1" applyFill="1" applyBorder="1"/>
    <xf numFmtId="0" fontId="0" fillId="0" borderId="47" xfId="0" applyBorder="1"/>
    <xf numFmtId="0" fontId="0" fillId="0" borderId="48" xfId="0" applyBorder="1"/>
    <xf numFmtId="0" fontId="1" fillId="0" borderId="0" xfId="0" applyFont="1" applyBorder="1"/>
    <xf numFmtId="0" fontId="12" fillId="3" borderId="49" xfId="0" applyFont="1" applyFill="1" applyBorder="1" applyAlignment="1">
      <alignment horizontal="left" vertical="center"/>
    </xf>
    <xf numFmtId="0" fontId="13" fillId="3" borderId="50" xfId="0" applyFont="1" applyFill="1" applyBorder="1" applyAlignment="1">
      <alignment horizontal="left" vertical="center" shrinkToFit="1"/>
    </xf>
    <xf numFmtId="1" fontId="14" fillId="3" borderId="51" xfId="0" applyNumberFormat="1" applyFont="1" applyFill="1" applyBorder="1" applyAlignment="1">
      <alignment horizontal="center" vertical="center" wrapText="1"/>
    </xf>
    <xf numFmtId="1" fontId="14" fillId="3" borderId="52" xfId="0" applyNumberFormat="1" applyFont="1" applyFill="1" applyBorder="1" applyAlignment="1">
      <alignment horizontal="center" vertical="center" wrapText="1"/>
    </xf>
    <xf numFmtId="1" fontId="14" fillId="3" borderId="53" xfId="0" applyNumberFormat="1" applyFont="1" applyFill="1" applyBorder="1" applyAlignment="1">
      <alignment horizontal="center" vertical="center" wrapText="1"/>
    </xf>
    <xf numFmtId="1" fontId="14" fillId="3" borderId="54" xfId="0" applyNumberFormat="1" applyFont="1" applyFill="1" applyBorder="1" applyAlignment="1">
      <alignment horizontal="center" vertical="center" wrapText="1"/>
    </xf>
    <xf numFmtId="1" fontId="14" fillId="3" borderId="55" xfId="0" applyNumberFormat="1" applyFont="1" applyFill="1" applyBorder="1" applyAlignment="1">
      <alignment horizontal="center" vertical="center" wrapText="1"/>
    </xf>
    <xf numFmtId="0" fontId="0" fillId="0" borderId="56" xfId="0" applyBorder="1"/>
    <xf numFmtId="1" fontId="14" fillId="3" borderId="49" xfId="0" applyNumberFormat="1" applyFont="1" applyFill="1" applyBorder="1" applyAlignment="1">
      <alignment horizontal="center" vertical="center" wrapText="1"/>
    </xf>
    <xf numFmtId="1" fontId="15" fillId="3" borderId="57" xfId="0" applyNumberFormat="1" applyFont="1" applyFill="1" applyBorder="1" applyAlignment="1">
      <alignment horizontal="center" vertical="center" wrapText="1"/>
    </xf>
    <xf numFmtId="1" fontId="16" fillId="3" borderId="58" xfId="0" applyNumberFormat="1" applyFont="1" applyFill="1" applyBorder="1" applyAlignment="1">
      <alignment horizontal="center" vertical="center" wrapText="1"/>
    </xf>
    <xf numFmtId="1" fontId="16" fillId="3" borderId="53" xfId="0" applyNumberFormat="1" applyFont="1" applyFill="1" applyBorder="1" applyAlignment="1">
      <alignment horizontal="center" vertical="center" wrapText="1"/>
    </xf>
    <xf numFmtId="1" fontId="14" fillId="3" borderId="58" xfId="0" applyNumberFormat="1" applyFont="1" applyFill="1" applyBorder="1" applyAlignment="1">
      <alignment horizontal="center" vertical="center" wrapText="1"/>
    </xf>
    <xf numFmtId="1" fontId="14" fillId="3" borderId="57" xfId="0" applyNumberFormat="1" applyFont="1" applyFill="1" applyBorder="1" applyAlignment="1">
      <alignment horizontal="center" vertical="center" wrapText="1"/>
    </xf>
    <xf numFmtId="1" fontId="14" fillId="3" borderId="59" xfId="0" applyNumberFormat="1" applyFont="1" applyFill="1" applyBorder="1" applyAlignment="1">
      <alignment horizontal="center" vertical="center" wrapText="1"/>
    </xf>
    <xf numFmtId="1" fontId="17" fillId="3" borderId="58" xfId="0" applyNumberFormat="1" applyFont="1" applyFill="1" applyBorder="1" applyAlignment="1">
      <alignment horizontal="center" vertical="center" wrapText="1"/>
    </xf>
    <xf numFmtId="1" fontId="17" fillId="3" borderId="53" xfId="0" applyNumberFormat="1" applyFont="1" applyFill="1" applyBorder="1" applyAlignment="1">
      <alignment horizontal="center" vertical="center" wrapText="1"/>
    </xf>
    <xf numFmtId="1" fontId="14" fillId="3" borderId="60" xfId="0" applyNumberFormat="1" applyFont="1" applyFill="1" applyBorder="1" applyAlignment="1">
      <alignment horizontal="center" vertical="center" wrapText="1"/>
    </xf>
    <xf numFmtId="1" fontId="14" fillId="3" borderId="61" xfId="0" applyNumberFormat="1" applyFont="1" applyFill="1" applyBorder="1" applyAlignment="1">
      <alignment horizontal="center" vertical="center" wrapText="1"/>
    </xf>
    <xf numFmtId="1" fontId="15" fillId="3" borderId="62" xfId="0" applyNumberFormat="1" applyFont="1" applyFill="1" applyBorder="1" applyAlignment="1">
      <alignment horizontal="center" vertical="center" wrapText="1"/>
    </xf>
    <xf numFmtId="1" fontId="14" fillId="3" borderId="63" xfId="0" applyNumberFormat="1" applyFont="1" applyFill="1" applyBorder="1" applyAlignment="1">
      <alignment horizontal="center" vertical="center" wrapText="1"/>
    </xf>
    <xf numFmtId="1" fontId="14" fillId="3" borderId="62" xfId="0" applyNumberFormat="1" applyFont="1" applyFill="1" applyBorder="1" applyAlignment="1">
      <alignment horizontal="center" vertical="center" wrapText="1"/>
    </xf>
    <xf numFmtId="1" fontId="14" fillId="3" borderId="64" xfId="0" applyNumberFormat="1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left" vertical="center" shrinkToFit="1"/>
    </xf>
    <xf numFmtId="1" fontId="14" fillId="0" borderId="67" xfId="0" applyNumberFormat="1" applyFont="1" applyFill="1" applyBorder="1" applyAlignment="1">
      <alignment horizontal="center" vertical="center" wrapText="1"/>
    </xf>
    <xf numFmtId="1" fontId="14" fillId="0" borderId="68" xfId="0" applyNumberFormat="1" applyFont="1" applyFill="1" applyBorder="1" applyAlignment="1">
      <alignment horizontal="center" vertical="center" wrapText="1"/>
    </xf>
    <xf numFmtId="1" fontId="14" fillId="0" borderId="69" xfId="0" applyNumberFormat="1" applyFont="1" applyFill="1" applyBorder="1" applyAlignment="1">
      <alignment horizontal="center" vertical="center" wrapText="1"/>
    </xf>
    <xf numFmtId="1" fontId="14" fillId="0" borderId="70" xfId="0" applyNumberFormat="1" applyFont="1" applyFill="1" applyBorder="1" applyAlignment="1">
      <alignment horizontal="center" vertical="center" wrapText="1"/>
    </xf>
    <xf numFmtId="1" fontId="14" fillId="0" borderId="71" xfId="0" applyNumberFormat="1" applyFont="1" applyFill="1" applyBorder="1" applyAlignment="1">
      <alignment horizontal="center" vertical="center" wrapText="1"/>
    </xf>
    <xf numFmtId="1" fontId="14" fillId="0" borderId="65" xfId="0" applyNumberFormat="1" applyFont="1" applyFill="1" applyBorder="1" applyAlignment="1">
      <alignment horizontal="center" vertical="center" wrapText="1"/>
    </xf>
    <xf numFmtId="1" fontId="14" fillId="0" borderId="64" xfId="0" applyNumberFormat="1" applyFont="1" applyFill="1" applyBorder="1" applyAlignment="1">
      <alignment horizontal="center" vertical="center" wrapText="1"/>
    </xf>
    <xf numFmtId="1" fontId="16" fillId="0" borderId="72" xfId="0" applyNumberFormat="1" applyFont="1" applyFill="1" applyBorder="1" applyAlignment="1">
      <alignment horizontal="center" vertical="center" wrapText="1"/>
    </xf>
    <xf numFmtId="1" fontId="16" fillId="0" borderId="69" xfId="0" applyNumberFormat="1" applyFont="1" applyFill="1" applyBorder="1" applyAlignment="1">
      <alignment horizontal="center" vertical="center" wrapText="1"/>
    </xf>
    <xf numFmtId="1" fontId="14" fillId="0" borderId="72" xfId="0" applyNumberFormat="1" applyFont="1" applyFill="1" applyBorder="1" applyAlignment="1">
      <alignment horizontal="center" vertical="center" wrapText="1"/>
    </xf>
    <xf numFmtId="1" fontId="14" fillId="0" borderId="56" xfId="0" applyNumberFormat="1" applyFont="1" applyFill="1" applyBorder="1" applyAlignment="1">
      <alignment horizontal="center" vertical="center" wrapText="1"/>
    </xf>
    <xf numFmtId="1" fontId="17" fillId="0" borderId="72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4" fillId="0" borderId="73" xfId="0" applyNumberFormat="1" applyFont="1" applyFill="1" applyBorder="1" applyAlignment="1">
      <alignment horizontal="center" vertical="center" wrapText="1"/>
    </xf>
    <xf numFmtId="1" fontId="14" fillId="0" borderId="74" xfId="0" applyNumberFormat="1" applyFont="1" applyFill="1" applyBorder="1" applyAlignment="1">
      <alignment horizontal="center" vertical="center" wrapText="1"/>
    </xf>
    <xf numFmtId="1" fontId="14" fillId="0" borderId="75" xfId="0" applyNumberFormat="1" applyFont="1" applyFill="1" applyBorder="1" applyAlignment="1">
      <alignment horizontal="center" vertical="center" wrapText="1"/>
    </xf>
    <xf numFmtId="1" fontId="14" fillId="0" borderId="76" xfId="0" applyNumberFormat="1" applyFont="1" applyFill="1" applyBorder="1" applyAlignment="1">
      <alignment horizontal="center" vertical="center" wrapText="1"/>
    </xf>
    <xf numFmtId="1" fontId="14" fillId="0" borderId="77" xfId="0" applyNumberFormat="1" applyFont="1" applyFill="1" applyBorder="1" applyAlignment="1">
      <alignment horizontal="center" vertical="center" wrapText="1"/>
    </xf>
    <xf numFmtId="1" fontId="14" fillId="0" borderId="78" xfId="0" applyNumberFormat="1" applyFont="1" applyFill="1" applyBorder="1" applyAlignment="1">
      <alignment horizontal="center" vertical="center" wrapText="1"/>
    </xf>
    <xf numFmtId="1" fontId="14" fillId="0" borderId="79" xfId="0" applyNumberFormat="1" applyFont="1" applyFill="1" applyBorder="1" applyAlignment="1">
      <alignment horizontal="center" vertical="center" wrapText="1"/>
    </xf>
    <xf numFmtId="0" fontId="12" fillId="0" borderId="80" xfId="0" applyFont="1" applyFill="1" applyBorder="1" applyAlignment="1">
      <alignment horizontal="left" vertical="center"/>
    </xf>
    <xf numFmtId="0" fontId="13" fillId="0" borderId="81" xfId="0" applyFont="1" applyFill="1" applyBorder="1" applyAlignment="1">
      <alignment horizontal="left" vertical="center" shrinkToFit="1"/>
    </xf>
    <xf numFmtId="1" fontId="18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left" vertical="center"/>
    </xf>
    <xf numFmtId="0" fontId="13" fillId="0" borderId="83" xfId="0" applyFont="1" applyFill="1" applyBorder="1" applyAlignment="1">
      <alignment horizontal="left" vertical="center" shrinkToFit="1"/>
    </xf>
    <xf numFmtId="1" fontId="14" fillId="4" borderId="84" xfId="0" applyNumberFormat="1" applyFont="1" applyFill="1" applyBorder="1" applyAlignment="1">
      <alignment horizontal="center" vertical="center" wrapText="1"/>
    </xf>
    <xf numFmtId="1" fontId="14" fillId="4" borderId="85" xfId="0" applyNumberFormat="1" applyFont="1" applyFill="1" applyBorder="1" applyAlignment="1">
      <alignment horizontal="center" vertical="center" wrapText="1"/>
    </xf>
    <xf numFmtId="1" fontId="14" fillId="4" borderId="86" xfId="0" applyNumberFormat="1" applyFont="1" applyFill="1" applyBorder="1" applyAlignment="1">
      <alignment horizontal="center" vertical="center" wrapText="1"/>
    </xf>
    <xf numFmtId="1" fontId="14" fillId="4" borderId="87" xfId="0" applyNumberFormat="1" applyFont="1" applyFill="1" applyBorder="1" applyAlignment="1">
      <alignment horizontal="center" vertical="center" wrapText="1"/>
    </xf>
    <xf numFmtId="1" fontId="14" fillId="4" borderId="88" xfId="0" applyNumberFormat="1" applyFont="1" applyFill="1" applyBorder="1" applyAlignment="1">
      <alignment horizontal="center" vertical="center" wrapText="1"/>
    </xf>
    <xf numFmtId="0" fontId="0" fillId="0" borderId="89" xfId="0" applyFill="1" applyBorder="1"/>
    <xf numFmtId="1" fontId="14" fillId="0" borderId="84" xfId="0" applyNumberFormat="1" applyFont="1" applyFill="1" applyBorder="1" applyAlignment="1">
      <alignment horizontal="center" vertical="center" wrapText="1"/>
    </xf>
    <xf numFmtId="1" fontId="14" fillId="0" borderId="87" xfId="0" applyNumberFormat="1" applyFont="1" applyFill="1" applyBorder="1" applyAlignment="1">
      <alignment horizontal="center" vertical="center" wrapText="1"/>
    </xf>
    <xf numFmtId="1" fontId="16" fillId="5" borderId="90" xfId="0" applyNumberFormat="1" applyFont="1" applyFill="1" applyBorder="1" applyAlignment="1">
      <alignment horizontal="center" vertical="center" wrapText="1"/>
    </xf>
    <xf numFmtId="1" fontId="16" fillId="0" borderId="86" xfId="0" applyNumberFormat="1" applyFont="1" applyFill="1" applyBorder="1" applyAlignment="1">
      <alignment horizontal="center" vertical="center" wrapText="1"/>
    </xf>
    <xf numFmtId="1" fontId="14" fillId="5" borderId="90" xfId="0" applyNumberFormat="1" applyFont="1" applyFill="1" applyBorder="1" applyAlignment="1">
      <alignment horizontal="center" vertical="center" wrapText="1"/>
    </xf>
    <xf numFmtId="1" fontId="14" fillId="5" borderId="86" xfId="0" applyNumberFormat="1" applyFont="1" applyFill="1" applyBorder="1" applyAlignment="1">
      <alignment horizontal="center" vertical="center" wrapText="1"/>
    </xf>
    <xf numFmtId="1" fontId="14" fillId="0" borderId="91" xfId="0" applyNumberFormat="1" applyFont="1" applyFill="1" applyBorder="1" applyAlignment="1">
      <alignment horizontal="center" vertical="center" wrapText="1"/>
    </xf>
    <xf numFmtId="1" fontId="14" fillId="0" borderId="92" xfId="0" applyNumberFormat="1" applyFont="1" applyFill="1" applyBorder="1" applyAlignment="1">
      <alignment horizontal="center" vertical="center" wrapText="1"/>
    </xf>
    <xf numFmtId="1" fontId="17" fillId="5" borderId="90" xfId="0" applyNumberFormat="1" applyFont="1" applyFill="1" applyBorder="1" applyAlignment="1">
      <alignment horizontal="center" vertical="center" wrapText="1"/>
    </xf>
    <xf numFmtId="1" fontId="17" fillId="0" borderId="86" xfId="0" applyNumberFormat="1" applyFont="1" applyFill="1" applyBorder="1" applyAlignment="1">
      <alignment horizontal="center" vertical="center" wrapText="1"/>
    </xf>
    <xf numFmtId="1" fontId="14" fillId="0" borderId="83" xfId="0" applyNumberFormat="1" applyFont="1" applyFill="1" applyBorder="1" applyAlignment="1">
      <alignment horizontal="center" vertical="center" wrapText="1"/>
    </xf>
    <xf numFmtId="1" fontId="14" fillId="5" borderId="87" xfId="0" applyNumberFormat="1" applyFont="1" applyFill="1" applyBorder="1" applyAlignment="1">
      <alignment horizontal="center" vertical="center" wrapText="1"/>
    </xf>
    <xf numFmtId="1" fontId="17" fillId="0" borderId="90" xfId="0" applyNumberFormat="1" applyFont="1" applyFill="1" applyBorder="1" applyAlignment="1">
      <alignment horizontal="center" vertical="center" wrapText="1"/>
    </xf>
    <xf numFmtId="1" fontId="14" fillId="0" borderId="90" xfId="0" applyNumberFormat="1" applyFont="1" applyFill="1" applyBorder="1" applyAlignment="1">
      <alignment horizontal="center" vertical="center" wrapText="1"/>
    </xf>
    <xf numFmtId="1" fontId="14" fillId="0" borderId="88" xfId="0" applyNumberFormat="1" applyFont="1" applyFill="1" applyBorder="1" applyAlignment="1">
      <alignment horizontal="center" vertical="center" wrapText="1"/>
    </xf>
    <xf numFmtId="1" fontId="14" fillId="0" borderId="93" xfId="0" applyNumberFormat="1" applyFont="1" applyFill="1" applyBorder="1" applyAlignment="1">
      <alignment horizontal="center" vertical="center" wrapText="1"/>
    </xf>
    <xf numFmtId="1" fontId="14" fillId="0" borderId="94" xfId="0" applyNumberFormat="1" applyFont="1" applyFill="1" applyBorder="1" applyAlignment="1">
      <alignment horizontal="center" vertical="center" wrapText="1"/>
    </xf>
    <xf numFmtId="1" fontId="14" fillId="0" borderId="95" xfId="0" applyNumberFormat="1" applyFont="1" applyFill="1" applyBorder="1" applyAlignment="1">
      <alignment horizontal="center" vertical="center" wrapText="1"/>
    </xf>
    <xf numFmtId="1" fontId="14" fillId="0" borderId="96" xfId="0" applyNumberFormat="1" applyFont="1" applyFill="1" applyBorder="1" applyAlignment="1">
      <alignment horizontal="center" vertical="center" wrapText="1"/>
    </xf>
    <xf numFmtId="1" fontId="17" fillId="5" borderId="86" xfId="0" applyNumberFormat="1" applyFont="1" applyFill="1" applyBorder="1" applyAlignment="1">
      <alignment horizontal="center" vertical="center" wrapText="1"/>
    </xf>
    <xf numFmtId="1" fontId="14" fillId="0" borderId="86" xfId="0" applyNumberFormat="1" applyFont="1" applyFill="1" applyBorder="1" applyAlignment="1">
      <alignment horizontal="center" vertical="center" wrapText="1"/>
    </xf>
    <xf numFmtId="1" fontId="14" fillId="5" borderId="84" xfId="0" applyNumberFormat="1" applyFont="1" applyFill="1" applyBorder="1" applyAlignment="1">
      <alignment horizontal="center" vertical="center" wrapText="1"/>
    </xf>
    <xf numFmtId="1" fontId="14" fillId="5" borderId="92" xfId="0" applyNumberFormat="1" applyFont="1" applyFill="1" applyBorder="1" applyAlignment="1">
      <alignment horizontal="center" vertical="center" wrapText="1"/>
    </xf>
    <xf numFmtId="1" fontId="14" fillId="5" borderId="88" xfId="0" applyNumberFormat="1" applyFont="1" applyFill="1" applyBorder="1" applyAlignment="1">
      <alignment horizontal="center" vertical="center" wrapText="1"/>
    </xf>
    <xf numFmtId="1" fontId="0" fillId="2" borderId="0" xfId="0" applyNumberFormat="1" applyFill="1"/>
    <xf numFmtId="0" fontId="12" fillId="3" borderId="65" xfId="0" applyFont="1" applyFill="1" applyBorder="1" applyAlignment="1">
      <alignment horizontal="left" vertical="center"/>
    </xf>
    <xf numFmtId="0" fontId="19" fillId="3" borderId="66" xfId="0" applyFont="1" applyFill="1" applyBorder="1" applyAlignment="1">
      <alignment horizontal="left" vertical="center" shrinkToFit="1"/>
    </xf>
    <xf numFmtId="1" fontId="14" fillId="3" borderId="67" xfId="0" applyNumberFormat="1" applyFont="1" applyFill="1" applyBorder="1" applyAlignment="1">
      <alignment horizontal="center" vertical="center" wrapText="1"/>
    </xf>
    <xf numFmtId="1" fontId="14" fillId="3" borderId="68" xfId="0" applyNumberFormat="1" applyFont="1" applyFill="1" applyBorder="1" applyAlignment="1">
      <alignment horizontal="center" vertical="center" wrapText="1"/>
    </xf>
    <xf numFmtId="1" fontId="14" fillId="3" borderId="69" xfId="0" applyNumberFormat="1" applyFont="1" applyFill="1" applyBorder="1" applyAlignment="1">
      <alignment horizontal="center" vertical="center" wrapText="1"/>
    </xf>
    <xf numFmtId="1" fontId="14" fillId="3" borderId="70" xfId="0" applyNumberFormat="1" applyFont="1" applyFill="1" applyBorder="1" applyAlignment="1">
      <alignment horizontal="center" vertical="center" wrapText="1"/>
    </xf>
    <xf numFmtId="1" fontId="14" fillId="3" borderId="71" xfId="0" applyNumberFormat="1" applyFont="1" applyFill="1" applyBorder="1" applyAlignment="1">
      <alignment horizontal="center" vertical="center" wrapText="1"/>
    </xf>
    <xf numFmtId="1" fontId="14" fillId="3" borderId="65" xfId="0" applyNumberFormat="1" applyFont="1" applyFill="1" applyBorder="1" applyAlignment="1">
      <alignment horizontal="center" vertical="center" wrapText="1"/>
    </xf>
    <xf numFmtId="1" fontId="14" fillId="6" borderId="97" xfId="0" applyNumberFormat="1" applyFont="1" applyFill="1" applyBorder="1" applyAlignment="1">
      <alignment horizontal="center" vertical="center" wrapText="1"/>
    </xf>
    <xf numFmtId="1" fontId="14" fillId="6" borderId="98" xfId="0" applyNumberFormat="1" applyFont="1" applyFill="1" applyBorder="1" applyAlignment="1">
      <alignment horizontal="center" vertical="center" wrapText="1"/>
    </xf>
    <xf numFmtId="1" fontId="14" fillId="6" borderId="99" xfId="0" applyNumberFormat="1" applyFont="1" applyFill="1" applyBorder="1" applyAlignment="1">
      <alignment horizontal="center" vertical="center" wrapText="1"/>
    </xf>
    <xf numFmtId="1" fontId="14" fillId="6" borderId="100" xfId="0" applyNumberFormat="1" applyFont="1" applyFill="1" applyBorder="1" applyAlignment="1">
      <alignment horizontal="center" vertical="center" wrapText="1"/>
    </xf>
    <xf numFmtId="1" fontId="14" fillId="0" borderId="80" xfId="0" applyNumberFormat="1" applyFont="1" applyFill="1" applyBorder="1" applyAlignment="1">
      <alignment horizontal="center" vertical="center" wrapText="1"/>
    </xf>
    <xf numFmtId="1" fontId="14" fillId="0" borderId="101" xfId="0" applyNumberFormat="1" applyFont="1" applyFill="1" applyBorder="1" applyAlignment="1">
      <alignment horizontal="center" vertical="center" wrapText="1"/>
    </xf>
    <xf numFmtId="1" fontId="16" fillId="0" borderId="102" xfId="0" applyNumberFormat="1" applyFont="1" applyFill="1" applyBorder="1" applyAlignment="1">
      <alignment horizontal="center" vertical="center" wrapText="1"/>
    </xf>
    <xf numFmtId="1" fontId="16" fillId="0" borderId="103" xfId="0" applyNumberFormat="1" applyFont="1" applyFill="1" applyBorder="1" applyAlignment="1">
      <alignment horizontal="center" vertical="center" wrapText="1"/>
    </xf>
    <xf numFmtId="1" fontId="14" fillId="0" borderId="102" xfId="0" applyNumberFormat="1" applyFont="1" applyFill="1" applyBorder="1" applyAlignment="1">
      <alignment horizontal="center" vertical="center" wrapText="1"/>
    </xf>
    <xf numFmtId="1" fontId="14" fillId="0" borderId="104" xfId="0" applyNumberFormat="1" applyFont="1" applyFill="1" applyBorder="1" applyAlignment="1">
      <alignment horizontal="center" vertical="center" wrapText="1"/>
    </xf>
    <xf numFmtId="1" fontId="14" fillId="0" borderId="105" xfId="0" applyNumberFormat="1" applyFont="1" applyFill="1" applyBorder="1" applyAlignment="1">
      <alignment horizontal="center" vertical="center" wrapText="1"/>
    </xf>
    <xf numFmtId="1" fontId="17" fillId="0" borderId="102" xfId="0" applyNumberFormat="1" applyFont="1" applyFill="1" applyBorder="1" applyAlignment="1">
      <alignment horizontal="center" vertical="center" wrapText="1"/>
    </xf>
    <xf numFmtId="1" fontId="17" fillId="0" borderId="103" xfId="0" applyNumberFormat="1" applyFont="1" applyFill="1" applyBorder="1" applyAlignment="1">
      <alignment horizontal="center" vertical="center" wrapText="1"/>
    </xf>
    <xf numFmtId="1" fontId="14" fillId="0" borderId="106" xfId="0" applyNumberFormat="1" applyFont="1" applyFill="1" applyBorder="1" applyAlignment="1">
      <alignment horizontal="center" vertical="center" wrapText="1"/>
    </xf>
    <xf numFmtId="1" fontId="14" fillId="0" borderId="103" xfId="0" applyNumberFormat="1" applyFont="1" applyFill="1" applyBorder="1" applyAlignment="1">
      <alignment horizontal="center" vertical="center" wrapText="1"/>
    </xf>
    <xf numFmtId="1" fontId="14" fillId="0" borderId="107" xfId="0" applyNumberFormat="1" applyFont="1" applyFill="1" applyBorder="1" applyAlignment="1">
      <alignment horizontal="center" vertical="center" wrapText="1"/>
    </xf>
    <xf numFmtId="1" fontId="14" fillId="0" borderId="108" xfId="0" applyNumberFormat="1" applyFont="1" applyFill="1" applyBorder="1" applyAlignment="1">
      <alignment horizontal="center" vertical="center" wrapText="1"/>
    </xf>
    <xf numFmtId="1" fontId="14" fillId="0" borderId="109" xfId="0" applyNumberFormat="1" applyFont="1" applyFill="1" applyBorder="1" applyAlignment="1">
      <alignment horizontal="center" vertical="center" wrapText="1"/>
    </xf>
    <xf numFmtId="1" fontId="14" fillId="6" borderId="67" xfId="0" applyNumberFormat="1" applyFont="1" applyFill="1" applyBorder="1" applyAlignment="1">
      <alignment horizontal="center" vertical="center" wrapText="1"/>
    </xf>
    <xf numFmtId="1" fontId="14" fillId="6" borderId="68" xfId="0" applyNumberFormat="1" applyFont="1" applyFill="1" applyBorder="1" applyAlignment="1">
      <alignment horizontal="center" vertical="center" wrapText="1"/>
    </xf>
    <xf numFmtId="1" fontId="14" fillId="6" borderId="70" xfId="0" applyNumberFormat="1" applyFont="1" applyFill="1" applyBorder="1" applyAlignment="1">
      <alignment horizontal="center" vertical="center" wrapText="1"/>
    </xf>
    <xf numFmtId="1" fontId="14" fillId="6" borderId="7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14" fillId="6" borderId="77" xfId="0" applyNumberFormat="1" applyFont="1" applyFill="1" applyBorder="1" applyAlignment="1">
      <alignment horizontal="center" vertical="center" wrapText="1"/>
    </xf>
    <xf numFmtId="1" fontId="14" fillId="6" borderId="78" xfId="0" applyNumberFormat="1" applyFont="1" applyFill="1" applyBorder="1" applyAlignment="1">
      <alignment horizontal="center" vertical="center" wrapText="1"/>
    </xf>
    <xf numFmtId="1" fontId="14" fillId="6" borderId="104" xfId="0" applyNumberFormat="1" applyFont="1" applyFill="1" applyBorder="1" applyAlignment="1">
      <alignment horizontal="center" vertical="center" wrapText="1"/>
    </xf>
    <xf numFmtId="1" fontId="14" fillId="6" borderId="79" xfId="0" applyNumberFormat="1" applyFont="1" applyFill="1" applyBorder="1" applyAlignment="1">
      <alignment horizontal="center" vertical="center" wrapText="1"/>
    </xf>
    <xf numFmtId="1" fontId="16" fillId="0" borderId="110" xfId="0" applyNumberFormat="1" applyFont="1" applyFill="1" applyBorder="1" applyAlignment="1">
      <alignment horizontal="center" vertical="center" wrapText="1"/>
    </xf>
    <xf numFmtId="1" fontId="17" fillId="0" borderId="111" xfId="0" applyNumberFormat="1" applyFont="1" applyFill="1" applyBorder="1" applyAlignment="1">
      <alignment horizontal="center" vertical="center" wrapText="1"/>
    </xf>
    <xf numFmtId="1" fontId="17" fillId="0" borderId="110" xfId="0" applyNumberFormat="1" applyFont="1" applyFill="1" applyBorder="1" applyAlignment="1">
      <alignment horizontal="center" vertical="center" wrapText="1"/>
    </xf>
    <xf numFmtId="1" fontId="16" fillId="0" borderId="111" xfId="0" applyNumberFormat="1" applyFont="1" applyFill="1" applyBorder="1" applyAlignment="1">
      <alignment horizontal="center" vertical="center" wrapText="1"/>
    </xf>
    <xf numFmtId="1" fontId="14" fillId="0" borderId="112" xfId="0" applyNumberFormat="1" applyFont="1" applyFill="1" applyBorder="1" applyAlignment="1">
      <alignment horizontal="center" vertical="center" wrapText="1"/>
    </xf>
    <xf numFmtId="1" fontId="14" fillId="0" borderId="113" xfId="0" applyNumberFormat="1" applyFont="1" applyFill="1" applyBorder="1" applyAlignment="1">
      <alignment horizontal="center" vertical="center" wrapText="1"/>
    </xf>
    <xf numFmtId="1" fontId="14" fillId="0" borderId="111" xfId="0" applyNumberFormat="1" applyFont="1" applyFill="1" applyBorder="1" applyAlignment="1">
      <alignment horizontal="center" vertical="center" wrapText="1"/>
    </xf>
    <xf numFmtId="1" fontId="14" fillId="0" borderId="99" xfId="0" applyNumberFormat="1" applyFont="1" applyFill="1" applyBorder="1" applyAlignment="1">
      <alignment horizontal="center" vertical="center" wrapText="1"/>
    </xf>
    <xf numFmtId="1" fontId="14" fillId="0" borderId="114" xfId="0" applyNumberFormat="1" applyFont="1" applyFill="1" applyBorder="1" applyAlignment="1">
      <alignment horizontal="center" vertical="center" wrapText="1"/>
    </xf>
    <xf numFmtId="1" fontId="14" fillId="0" borderId="100" xfId="0" applyNumberFormat="1" applyFont="1" applyFill="1" applyBorder="1" applyAlignment="1">
      <alignment horizontal="center" vertical="center" wrapText="1"/>
    </xf>
    <xf numFmtId="1" fontId="14" fillId="0" borderId="97" xfId="0" applyNumberFormat="1" applyFont="1" applyFill="1" applyBorder="1" applyAlignment="1">
      <alignment horizontal="center" vertical="center" wrapText="1"/>
    </xf>
    <xf numFmtId="1" fontId="14" fillId="0" borderId="115" xfId="0" applyNumberFormat="1" applyFont="1" applyFill="1" applyBorder="1" applyAlignment="1">
      <alignment horizontal="center" vertical="center" wrapText="1"/>
    </xf>
    <xf numFmtId="1" fontId="14" fillId="0" borderId="82" xfId="0" applyNumberFormat="1" applyFont="1" applyFill="1" applyBorder="1" applyAlignment="1">
      <alignment horizontal="center" vertical="center" wrapText="1"/>
    </xf>
    <xf numFmtId="1" fontId="16" fillId="0" borderId="116" xfId="0" applyNumberFormat="1" applyFont="1" applyFill="1" applyBorder="1" applyAlignment="1">
      <alignment horizontal="center" vertical="center" wrapText="1"/>
    </xf>
    <xf numFmtId="1" fontId="14" fillId="5" borderId="117" xfId="0" applyNumberFormat="1" applyFont="1" applyFill="1" applyBorder="1" applyAlignment="1">
      <alignment horizontal="center" vertical="center" wrapText="1"/>
    </xf>
    <xf numFmtId="1" fontId="14" fillId="5" borderId="118" xfId="0" applyNumberFormat="1" applyFont="1" applyFill="1" applyBorder="1" applyAlignment="1">
      <alignment horizontal="center" vertical="center" wrapText="1"/>
    </xf>
    <xf numFmtId="1" fontId="14" fillId="0" borderId="119" xfId="0" applyNumberFormat="1" applyFont="1" applyFill="1" applyBorder="1" applyAlignment="1">
      <alignment horizontal="center" vertical="center" wrapText="1"/>
    </xf>
    <xf numFmtId="1" fontId="14" fillId="0" borderId="120" xfId="0" applyNumberFormat="1" applyFont="1" applyFill="1" applyBorder="1" applyAlignment="1">
      <alignment horizontal="center" vertical="center" wrapText="1"/>
    </xf>
    <xf numFmtId="1" fontId="17" fillId="5" borderId="117" xfId="0" applyNumberFormat="1" applyFont="1" applyFill="1" applyBorder="1" applyAlignment="1">
      <alignment horizontal="center" vertical="center" wrapText="1"/>
    </xf>
    <xf numFmtId="1" fontId="17" fillId="0" borderId="116" xfId="0" applyNumberFormat="1" applyFont="1" applyFill="1" applyBorder="1" applyAlignment="1">
      <alignment horizontal="center" vertical="center" wrapText="1"/>
    </xf>
    <xf numFmtId="1" fontId="14" fillId="5" borderId="121" xfId="0" applyNumberFormat="1" applyFont="1" applyFill="1" applyBorder="1" applyAlignment="1">
      <alignment horizontal="center" vertical="center" wrapText="1"/>
    </xf>
    <xf numFmtId="1" fontId="14" fillId="5" borderId="116" xfId="0" applyNumberFormat="1" applyFont="1" applyFill="1" applyBorder="1" applyAlignment="1">
      <alignment horizontal="center" vertical="center" wrapText="1"/>
    </xf>
    <xf numFmtId="1" fontId="14" fillId="0" borderId="122" xfId="0" applyNumberFormat="1" applyFont="1" applyFill="1" applyBorder="1" applyAlignment="1">
      <alignment horizontal="center" vertical="center" wrapText="1"/>
    </xf>
    <xf numFmtId="1" fontId="14" fillId="0" borderId="123" xfId="0" applyNumberFormat="1" applyFont="1" applyFill="1" applyBorder="1" applyAlignment="1">
      <alignment horizontal="center" vertical="center" wrapText="1"/>
    </xf>
    <xf numFmtId="1" fontId="16" fillId="5" borderId="117" xfId="0" applyNumberFormat="1" applyFont="1" applyFill="1" applyBorder="1" applyAlignment="1">
      <alignment horizontal="center" vertical="center" wrapText="1"/>
    </xf>
    <xf numFmtId="1" fontId="17" fillId="0" borderId="117" xfId="0" applyNumberFormat="1" applyFont="1" applyFill="1" applyBorder="1" applyAlignment="1">
      <alignment horizontal="center" vertical="center" wrapText="1"/>
    </xf>
    <xf numFmtId="1" fontId="14" fillId="0" borderId="121" xfId="0" applyNumberFormat="1" applyFont="1" applyFill="1" applyBorder="1" applyAlignment="1">
      <alignment horizontal="center" vertical="center" wrapText="1"/>
    </xf>
    <xf numFmtId="1" fontId="14" fillId="0" borderId="116" xfId="0" applyNumberFormat="1" applyFont="1" applyFill="1" applyBorder="1" applyAlignment="1">
      <alignment horizontal="center" vertical="center" wrapText="1"/>
    </xf>
    <xf numFmtId="1" fontId="14" fillId="0" borderId="124" xfId="0" applyNumberFormat="1" applyFont="1" applyFill="1" applyBorder="1" applyAlignment="1">
      <alignment horizontal="center" vertical="center" wrapText="1"/>
    </xf>
    <xf numFmtId="1" fontId="14" fillId="0" borderId="125" xfId="0" applyNumberFormat="1" applyFont="1" applyFill="1" applyBorder="1" applyAlignment="1">
      <alignment horizontal="center" vertical="center" wrapText="1"/>
    </xf>
    <xf numFmtId="1" fontId="14" fillId="0" borderId="126" xfId="0" applyNumberFormat="1" applyFont="1" applyFill="1" applyBorder="1" applyAlignment="1">
      <alignment horizontal="center" vertical="center" wrapText="1"/>
    </xf>
    <xf numFmtId="1" fontId="17" fillId="5" borderId="116" xfId="0" applyNumberFormat="1" applyFont="1" applyFill="1" applyBorder="1" applyAlignment="1">
      <alignment horizontal="center" vertical="center" wrapText="1"/>
    </xf>
    <xf numFmtId="1" fontId="14" fillId="5" borderId="127" xfId="0" applyNumberFormat="1" applyFont="1" applyFill="1" applyBorder="1" applyAlignment="1">
      <alignment horizontal="center" vertical="center" wrapText="1"/>
    </xf>
    <xf numFmtId="1" fontId="16" fillId="5" borderId="116" xfId="0" applyNumberFormat="1" applyFont="1" applyFill="1" applyBorder="1" applyAlignment="1">
      <alignment horizontal="center" vertical="center" wrapText="1"/>
    </xf>
    <xf numFmtId="1" fontId="14" fillId="5" borderId="119" xfId="0" applyNumberFormat="1" applyFont="1" applyFill="1" applyBorder="1" applyAlignment="1">
      <alignment horizontal="center" vertical="center" wrapText="1"/>
    </xf>
    <xf numFmtId="1" fontId="14" fillId="5" borderId="124" xfId="0" applyNumberFormat="1" applyFont="1" applyFill="1" applyBorder="1" applyAlignment="1">
      <alignment horizontal="center" vertical="center" wrapText="1"/>
    </xf>
    <xf numFmtId="1" fontId="16" fillId="0" borderId="101" xfId="0" applyNumberFormat="1" applyFont="1" applyFill="1" applyBorder="1" applyAlignment="1">
      <alignment horizontal="center" vertical="center" wrapText="1"/>
    </xf>
    <xf numFmtId="1" fontId="14" fillId="0" borderId="98" xfId="0" applyNumberFormat="1" applyFont="1" applyFill="1" applyBorder="1" applyAlignment="1">
      <alignment horizontal="center" vertical="center" wrapText="1"/>
    </xf>
    <xf numFmtId="1" fontId="14" fillId="0" borderId="110" xfId="0" applyNumberFormat="1" applyFont="1" applyFill="1" applyBorder="1" applyAlignment="1">
      <alignment horizontal="center" vertical="center" wrapText="1"/>
    </xf>
    <xf numFmtId="0" fontId="12" fillId="0" borderId="123" xfId="0" applyFont="1" applyFill="1" applyBorder="1" applyAlignment="1">
      <alignment horizontal="left" vertical="center"/>
    </xf>
    <xf numFmtId="0" fontId="13" fillId="0" borderId="122" xfId="0" applyFont="1" applyFill="1" applyBorder="1" applyAlignment="1">
      <alignment horizontal="left" vertical="center" shrinkToFit="1"/>
    </xf>
    <xf numFmtId="1" fontId="14" fillId="4" borderId="127" xfId="0" applyNumberFormat="1" applyFont="1" applyFill="1" applyBorder="1" applyAlignment="1">
      <alignment horizontal="center" vertical="center" wrapText="1"/>
    </xf>
    <xf numFmtId="1" fontId="14" fillId="4" borderId="128" xfId="0" applyNumberFormat="1" applyFont="1" applyFill="1" applyBorder="1" applyAlignment="1">
      <alignment horizontal="center" vertical="center" wrapText="1"/>
    </xf>
    <xf numFmtId="1" fontId="14" fillId="4" borderId="116" xfId="0" applyNumberFormat="1" applyFont="1" applyFill="1" applyBorder="1" applyAlignment="1">
      <alignment horizontal="center" vertical="center" wrapText="1"/>
    </xf>
    <xf numFmtId="1" fontId="14" fillId="4" borderId="118" xfId="0" applyNumberFormat="1" applyFont="1" applyFill="1" applyBorder="1" applyAlignment="1">
      <alignment horizontal="center" vertical="center" wrapText="1"/>
    </xf>
    <xf numFmtId="1" fontId="14" fillId="4" borderId="124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6" fillId="3" borderId="57" xfId="0" applyNumberFormat="1" applyFont="1" applyFill="1" applyBorder="1" applyAlignment="1">
      <alignment horizontal="center" vertical="center" wrapText="1"/>
    </xf>
    <xf numFmtId="1" fontId="14" fillId="3" borderId="22" xfId="0" applyNumberFormat="1" applyFont="1" applyFill="1" applyBorder="1" applyAlignment="1">
      <alignment horizontal="center" vertical="center" wrapText="1"/>
    </xf>
    <xf numFmtId="1" fontId="14" fillId="3" borderId="17" xfId="0" applyNumberFormat="1" applyFont="1" applyFill="1" applyBorder="1" applyAlignment="1">
      <alignment horizontal="center" vertical="center" wrapText="1"/>
    </xf>
    <xf numFmtId="1" fontId="14" fillId="3" borderId="18" xfId="0" applyNumberFormat="1" applyFont="1" applyFill="1" applyBorder="1" applyAlignment="1">
      <alignment horizontal="center" vertical="center" wrapText="1"/>
    </xf>
    <xf numFmtId="1" fontId="14" fillId="3" borderId="24" xfId="0" applyNumberFormat="1" applyFont="1" applyFill="1" applyBorder="1" applyAlignment="1">
      <alignment horizontal="center" vertical="center" wrapText="1"/>
    </xf>
    <xf numFmtId="1" fontId="17" fillId="3" borderId="22" xfId="0" applyNumberFormat="1" applyFont="1" applyFill="1" applyBorder="1" applyAlignment="1">
      <alignment horizontal="center" vertical="center" wrapText="1"/>
    </xf>
    <xf numFmtId="1" fontId="17" fillId="3" borderId="25" xfId="0" applyNumberFormat="1" applyFont="1" applyFill="1" applyBorder="1" applyAlignment="1">
      <alignment horizontal="center" vertical="center" wrapText="1"/>
    </xf>
    <xf numFmtId="1" fontId="14" fillId="3" borderId="23" xfId="0" applyNumberFormat="1" applyFont="1" applyFill="1" applyBorder="1" applyAlignment="1">
      <alignment horizontal="center" vertical="center" wrapText="1"/>
    </xf>
    <xf numFmtId="1" fontId="14" fillId="3" borderId="25" xfId="0" applyNumberFormat="1" applyFont="1" applyFill="1" applyBorder="1" applyAlignment="1">
      <alignment horizontal="center" vertical="center" wrapText="1"/>
    </xf>
    <xf numFmtId="1" fontId="14" fillId="3" borderId="19" xfId="0" applyNumberFormat="1" applyFont="1" applyFill="1" applyBorder="1" applyAlignment="1">
      <alignment horizontal="center" vertical="center" wrapText="1"/>
    </xf>
    <xf numFmtId="1" fontId="14" fillId="3" borderId="27" xfId="0" applyNumberFormat="1" applyFont="1" applyFill="1" applyBorder="1" applyAlignment="1">
      <alignment horizontal="center" vertical="center" wrapText="1"/>
    </xf>
    <xf numFmtId="1" fontId="15" fillId="3" borderId="18" xfId="0" applyNumberFormat="1" applyFont="1" applyFill="1" applyBorder="1" applyAlignment="1">
      <alignment horizontal="center" vertical="center" wrapText="1"/>
    </xf>
    <xf numFmtId="1" fontId="16" fillId="3" borderId="22" xfId="0" applyNumberFormat="1" applyFont="1" applyFill="1" applyBorder="1" applyAlignment="1">
      <alignment horizontal="center" vertical="center" wrapText="1"/>
    </xf>
    <xf numFmtId="1" fontId="16" fillId="3" borderId="25" xfId="0" applyNumberFormat="1" applyFont="1" applyFill="1" applyBorder="1" applyAlignment="1">
      <alignment horizontal="center" vertical="center" wrapText="1"/>
    </xf>
    <xf numFmtId="1" fontId="14" fillId="3" borderId="20" xfId="0" applyNumberFormat="1" applyFont="1" applyFill="1" applyBorder="1" applyAlignment="1">
      <alignment horizontal="center" vertical="center" wrapText="1"/>
    </xf>
    <xf numFmtId="1" fontId="15" fillId="3" borderId="21" xfId="0" applyNumberFormat="1" applyFont="1" applyFill="1" applyBorder="1" applyAlignment="1">
      <alignment horizontal="center" vertical="center" wrapText="1"/>
    </xf>
    <xf numFmtId="1" fontId="14" fillId="3" borderId="28" xfId="0" applyNumberFormat="1" applyFont="1" applyFill="1" applyBorder="1" applyAlignment="1">
      <alignment horizontal="center" vertical="center" wrapText="1"/>
    </xf>
    <xf numFmtId="1" fontId="14" fillId="3" borderId="21" xfId="0" applyNumberFormat="1" applyFont="1" applyFill="1" applyBorder="1" applyAlignment="1">
      <alignment horizontal="center" vertical="center" wrapText="1"/>
    </xf>
    <xf numFmtId="1" fontId="14" fillId="3" borderId="16" xfId="0" applyNumberFormat="1" applyFont="1" applyFill="1" applyBorder="1" applyAlignment="1">
      <alignment horizontal="center" vertical="center" wrapText="1"/>
    </xf>
    <xf numFmtId="1" fontId="20" fillId="0" borderId="65" xfId="0" applyNumberFormat="1" applyFont="1" applyFill="1" applyBorder="1" applyAlignment="1">
      <alignment horizontal="left" vertical="center"/>
    </xf>
    <xf numFmtId="1" fontId="21" fillId="0" borderId="66" xfId="0" applyNumberFormat="1" applyFont="1" applyFill="1" applyBorder="1" applyAlignment="1">
      <alignment horizontal="left" vertical="center" shrinkToFit="1"/>
    </xf>
    <xf numFmtId="1" fontId="20" fillId="0" borderId="80" xfId="0" applyNumberFormat="1" applyFont="1" applyFill="1" applyBorder="1" applyAlignment="1">
      <alignment horizontal="left" vertical="center"/>
    </xf>
    <xf numFmtId="1" fontId="21" fillId="0" borderId="81" xfId="0" applyNumberFormat="1" applyFont="1" applyFill="1" applyBorder="1" applyAlignment="1">
      <alignment horizontal="left" vertical="center" shrinkToFit="1"/>
    </xf>
    <xf numFmtId="1" fontId="18" fillId="0" borderId="129" xfId="0" applyNumberFormat="1" applyFont="1" applyFill="1" applyBorder="1" applyAlignment="1">
      <alignment horizontal="center" vertical="center" wrapText="1"/>
    </xf>
    <xf numFmtId="0" fontId="12" fillId="0" borderId="130" xfId="0" applyFont="1" applyFill="1" applyBorder="1" applyAlignment="1">
      <alignment horizontal="left" vertical="center"/>
    </xf>
    <xf numFmtId="0" fontId="13" fillId="0" borderId="131" xfId="0" applyFont="1" applyFill="1" applyBorder="1" applyAlignment="1">
      <alignment horizontal="left" vertical="center" shrinkToFit="1"/>
    </xf>
    <xf numFmtId="1" fontId="14" fillId="0" borderId="130" xfId="0" applyNumberFormat="1" applyFont="1" applyFill="1" applyBorder="1" applyAlignment="1">
      <alignment horizontal="center" vertical="center" wrapText="1"/>
    </xf>
    <xf numFmtId="1" fontId="14" fillId="0" borderId="132" xfId="0" applyNumberFormat="1" applyFont="1" applyFill="1" applyBorder="1" applyAlignment="1">
      <alignment horizontal="center" vertical="center" wrapText="1"/>
    </xf>
    <xf numFmtId="1" fontId="14" fillId="0" borderId="133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 shrinkToFit="1"/>
    </xf>
    <xf numFmtId="1" fontId="14" fillId="3" borderId="32" xfId="0" applyNumberFormat="1" applyFont="1" applyFill="1" applyBorder="1" applyAlignment="1">
      <alignment horizontal="center" vertical="center" wrapText="1"/>
    </xf>
    <xf numFmtId="1" fontId="14" fillId="3" borderId="30" xfId="0" applyNumberFormat="1" applyFont="1" applyFill="1" applyBorder="1" applyAlignment="1">
      <alignment horizontal="center" vertical="center" wrapText="1"/>
    </xf>
    <xf numFmtId="1" fontId="14" fillId="3" borderId="31" xfId="0" applyNumberFormat="1" applyFont="1" applyFill="1" applyBorder="1" applyAlignment="1">
      <alignment horizontal="center" vertical="center" wrapText="1"/>
    </xf>
    <xf numFmtId="1" fontId="14" fillId="3" borderId="33" xfId="0" applyNumberFormat="1" applyFont="1" applyFill="1" applyBorder="1" applyAlignment="1">
      <alignment horizontal="center" vertical="center" wrapText="1"/>
    </xf>
    <xf numFmtId="1" fontId="14" fillId="3" borderId="35" xfId="0" applyNumberFormat="1" applyFont="1" applyFill="1" applyBorder="1" applyAlignment="1">
      <alignment horizontal="center" vertical="center" wrapText="1"/>
    </xf>
    <xf numFmtId="1" fontId="14" fillId="0" borderId="134" xfId="0" applyNumberFormat="1" applyFont="1" applyFill="1" applyBorder="1" applyAlignment="1">
      <alignment horizontal="center" vertical="center" wrapText="1"/>
    </xf>
    <xf numFmtId="1" fontId="14" fillId="0" borderId="135" xfId="0" applyNumberFormat="1" applyFont="1" applyFill="1" applyBorder="1" applyAlignment="1">
      <alignment horizontal="center" vertical="center" wrapText="1"/>
    </xf>
    <xf numFmtId="1" fontId="16" fillId="3" borderId="136" xfId="0" applyNumberFormat="1" applyFont="1" applyFill="1" applyBorder="1" applyAlignment="1">
      <alignment horizontal="center" vertical="center" wrapText="1"/>
    </xf>
    <xf numFmtId="1" fontId="16" fillId="0" borderId="137" xfId="0" applyNumberFormat="1" applyFont="1" applyFill="1" applyBorder="1" applyAlignment="1">
      <alignment horizontal="center" vertical="center" wrapText="1"/>
    </xf>
    <xf numFmtId="1" fontId="14" fillId="3" borderId="136" xfId="0" applyNumberFormat="1" applyFont="1" applyFill="1" applyBorder="1" applyAlignment="1">
      <alignment horizontal="center" vertical="center" wrapText="1"/>
    </xf>
    <xf numFmtId="1" fontId="14" fillId="3" borderId="138" xfId="0" applyNumberFormat="1" applyFont="1" applyFill="1" applyBorder="1" applyAlignment="1">
      <alignment horizontal="center" vertical="center" wrapText="1"/>
    </xf>
    <xf numFmtId="1" fontId="14" fillId="0" borderId="48" xfId="0" applyNumberFormat="1" applyFont="1" applyFill="1" applyBorder="1" applyAlignment="1">
      <alignment horizontal="center" vertical="center" wrapText="1"/>
    </xf>
    <xf numFmtId="1" fontId="17" fillId="3" borderId="136" xfId="0" applyNumberFormat="1" applyFont="1" applyFill="1" applyBorder="1" applyAlignment="1">
      <alignment horizontal="center" vertical="center" wrapText="1"/>
    </xf>
    <xf numFmtId="1" fontId="17" fillId="0" borderId="137" xfId="0" applyNumberFormat="1" applyFont="1" applyFill="1" applyBorder="1" applyAlignment="1">
      <alignment horizontal="center" vertical="center" wrapText="1"/>
    </xf>
    <xf numFmtId="1" fontId="14" fillId="3" borderId="139" xfId="0" applyNumberFormat="1" applyFont="1" applyFill="1" applyBorder="1" applyAlignment="1">
      <alignment horizontal="center" vertical="center" wrapText="1"/>
    </xf>
    <xf numFmtId="1" fontId="14" fillId="3" borderId="137" xfId="0" applyNumberFormat="1" applyFont="1" applyFill="1" applyBorder="1" applyAlignment="1">
      <alignment horizontal="center" vertical="center" wrapText="1"/>
    </xf>
    <xf numFmtId="1" fontId="14" fillId="0" borderId="140" xfId="0" applyNumberFormat="1" applyFont="1" applyFill="1" applyBorder="1" applyAlignment="1">
      <alignment horizontal="center" vertical="center" wrapText="1"/>
    </xf>
    <xf numFmtId="1" fontId="17" fillId="0" borderId="136" xfId="0" applyNumberFormat="1" applyFont="1" applyFill="1" applyBorder="1" applyAlignment="1">
      <alignment horizontal="center" vertical="center" wrapText="1"/>
    </xf>
    <xf numFmtId="1" fontId="14" fillId="0" borderId="139" xfId="0" applyNumberFormat="1" applyFont="1" applyFill="1" applyBorder="1" applyAlignment="1">
      <alignment horizontal="center" vertical="center" wrapText="1"/>
    </xf>
    <xf numFmtId="1" fontId="14" fillId="0" borderId="137" xfId="0" applyNumberFormat="1" applyFont="1" applyFill="1" applyBorder="1" applyAlignment="1">
      <alignment horizontal="center" vertical="center" wrapText="1"/>
    </xf>
    <xf numFmtId="1" fontId="14" fillId="0" borderId="141" xfId="0" applyNumberFormat="1" applyFont="1" applyFill="1" applyBorder="1" applyAlignment="1">
      <alignment horizontal="center" vertical="center" wrapText="1"/>
    </xf>
    <xf numFmtId="1" fontId="14" fillId="0" borderId="142" xfId="0" applyNumberFormat="1" applyFont="1" applyFill="1" applyBorder="1" applyAlignment="1">
      <alignment horizontal="center" vertical="center" wrapText="1"/>
    </xf>
    <xf numFmtId="1" fontId="14" fillId="0" borderId="143" xfId="0" applyNumberFormat="1" applyFont="1" applyFill="1" applyBorder="1" applyAlignment="1">
      <alignment horizontal="center" vertical="center" wrapText="1"/>
    </xf>
    <xf numFmtId="1" fontId="14" fillId="0" borderId="144" xfId="0" applyNumberFormat="1" applyFont="1" applyFill="1" applyBorder="1" applyAlignment="1">
      <alignment horizontal="center" vertical="center" wrapText="1"/>
    </xf>
    <xf numFmtId="1" fontId="17" fillId="3" borderId="137" xfId="0" applyNumberFormat="1" applyFont="1" applyFill="1" applyBorder="1" applyAlignment="1">
      <alignment horizontal="center" vertical="center" wrapText="1"/>
    </xf>
    <xf numFmtId="1" fontId="14" fillId="3" borderId="134" xfId="0" applyNumberFormat="1" applyFont="1" applyFill="1" applyBorder="1" applyAlignment="1">
      <alignment horizontal="center" vertical="center" wrapText="1"/>
    </xf>
    <xf numFmtId="1" fontId="14" fillId="3" borderId="135" xfId="0" applyNumberFormat="1" applyFont="1" applyFill="1" applyBorder="1" applyAlignment="1">
      <alignment horizontal="center" vertical="center" wrapText="1"/>
    </xf>
    <xf numFmtId="1" fontId="16" fillId="3" borderId="137" xfId="0" applyNumberFormat="1" applyFont="1" applyFill="1" applyBorder="1" applyAlignment="1">
      <alignment horizontal="center" vertical="center" wrapText="1"/>
    </xf>
    <xf numFmtId="1" fontId="14" fillId="3" borderId="48" xfId="0" applyNumberFormat="1" applyFont="1" applyFill="1" applyBorder="1" applyAlignment="1">
      <alignment horizontal="center" vertical="center" wrapText="1"/>
    </xf>
    <xf numFmtId="1" fontId="14" fillId="3" borderId="141" xfId="0" applyNumberFormat="1" applyFont="1" applyFill="1" applyBorder="1" applyAlignment="1">
      <alignment horizontal="center" vertical="center" wrapText="1"/>
    </xf>
    <xf numFmtId="1" fontId="14" fillId="3" borderId="145" xfId="0" applyNumberFormat="1" applyFont="1" applyFill="1" applyBorder="1" applyAlignment="1">
      <alignment horizontal="center" vertical="center" wrapText="1"/>
    </xf>
    <xf numFmtId="1" fontId="14" fillId="0" borderId="65" xfId="0" applyNumberFormat="1" applyFont="1" applyFill="1" applyBorder="1" applyAlignment="1">
      <alignment horizontal="left" vertical="center"/>
    </xf>
    <xf numFmtId="1" fontId="14" fillId="7" borderId="65" xfId="0" applyNumberFormat="1" applyFont="1" applyFill="1" applyBorder="1" applyAlignment="1">
      <alignment horizontal="left" vertical="center"/>
    </xf>
    <xf numFmtId="1" fontId="21" fillId="7" borderId="66" xfId="0" applyNumberFormat="1" applyFont="1" applyFill="1" applyBorder="1" applyAlignment="1">
      <alignment horizontal="left" vertical="center" shrinkToFit="1"/>
    </xf>
    <xf numFmtId="1" fontId="14" fillId="8" borderId="77" xfId="0" applyNumberFormat="1" applyFont="1" applyFill="1" applyBorder="1" applyAlignment="1">
      <alignment horizontal="center" vertical="center" wrapText="1"/>
    </xf>
    <xf numFmtId="1" fontId="14" fillId="8" borderId="78" xfId="0" applyNumberFormat="1" applyFont="1" applyFill="1" applyBorder="1" applyAlignment="1">
      <alignment horizontal="center" vertical="center" wrapText="1"/>
    </xf>
    <xf numFmtId="1" fontId="14" fillId="8" borderId="103" xfId="0" applyNumberFormat="1" applyFont="1" applyFill="1" applyBorder="1" applyAlignment="1">
      <alignment horizontal="center" vertical="center" wrapText="1"/>
    </xf>
    <xf numFmtId="1" fontId="14" fillId="8" borderId="104" xfId="0" applyNumberFormat="1" applyFont="1" applyFill="1" applyBorder="1" applyAlignment="1">
      <alignment horizontal="center" vertical="center" wrapText="1"/>
    </xf>
    <xf numFmtId="1" fontId="14" fillId="8" borderId="79" xfId="0" applyNumberFormat="1" applyFont="1" applyFill="1" applyBorder="1" applyAlignment="1">
      <alignment horizontal="center" vertical="center" wrapText="1"/>
    </xf>
    <xf numFmtId="1" fontId="14" fillId="7" borderId="80" xfId="0" applyNumberFormat="1" applyFont="1" applyFill="1" applyBorder="1" applyAlignment="1">
      <alignment horizontal="center" vertical="center" wrapText="1"/>
    </xf>
    <xf numFmtId="1" fontId="14" fillId="7" borderId="101" xfId="0" applyNumberFormat="1" applyFont="1" applyFill="1" applyBorder="1" applyAlignment="1">
      <alignment horizontal="center" vertical="center" wrapText="1"/>
    </xf>
    <xf numFmtId="1" fontId="16" fillId="7" borderId="102" xfId="0" applyNumberFormat="1" applyFont="1" applyFill="1" applyBorder="1" applyAlignment="1">
      <alignment horizontal="center" vertical="center" wrapText="1"/>
    </xf>
    <xf numFmtId="1" fontId="16" fillId="7" borderId="103" xfId="0" applyNumberFormat="1" applyFont="1" applyFill="1" applyBorder="1" applyAlignment="1">
      <alignment horizontal="center" vertical="center" wrapText="1"/>
    </xf>
    <xf numFmtId="1" fontId="14" fillId="7" borderId="102" xfId="0" applyNumberFormat="1" applyFont="1" applyFill="1" applyBorder="1" applyAlignment="1">
      <alignment horizontal="center" vertical="center" wrapText="1"/>
    </xf>
    <xf numFmtId="1" fontId="14" fillId="7" borderId="104" xfId="0" applyNumberFormat="1" applyFont="1" applyFill="1" applyBorder="1" applyAlignment="1">
      <alignment horizontal="center" vertical="center" wrapText="1"/>
    </xf>
    <xf numFmtId="1" fontId="14" fillId="7" borderId="105" xfId="0" applyNumberFormat="1" applyFont="1" applyFill="1" applyBorder="1" applyAlignment="1">
      <alignment horizontal="center" vertical="center" wrapText="1"/>
    </xf>
    <xf numFmtId="1" fontId="17" fillId="7" borderId="102" xfId="0" applyNumberFormat="1" applyFont="1" applyFill="1" applyBorder="1" applyAlignment="1">
      <alignment horizontal="center" vertical="center" wrapText="1"/>
    </xf>
    <xf numFmtId="1" fontId="17" fillId="7" borderId="103" xfId="0" applyNumberFormat="1" applyFont="1" applyFill="1" applyBorder="1" applyAlignment="1">
      <alignment horizontal="center" vertical="center" wrapText="1"/>
    </xf>
    <xf numFmtId="1" fontId="14" fillId="7" borderId="106" xfId="0" applyNumberFormat="1" applyFont="1" applyFill="1" applyBorder="1" applyAlignment="1">
      <alignment horizontal="center" vertical="center" wrapText="1"/>
    </xf>
    <xf numFmtId="1" fontId="14" fillId="7" borderId="103" xfId="0" applyNumberFormat="1" applyFont="1" applyFill="1" applyBorder="1" applyAlignment="1">
      <alignment horizontal="center" vertical="center" wrapText="1"/>
    </xf>
    <xf numFmtId="1" fontId="14" fillId="7" borderId="79" xfId="0" applyNumberFormat="1" applyFont="1" applyFill="1" applyBorder="1" applyAlignment="1">
      <alignment horizontal="center" vertical="center" wrapText="1"/>
    </xf>
    <xf numFmtId="1" fontId="14" fillId="7" borderId="107" xfId="0" applyNumberFormat="1" applyFont="1" applyFill="1" applyBorder="1" applyAlignment="1">
      <alignment horizontal="center" vertical="center" wrapText="1"/>
    </xf>
    <xf numFmtId="1" fontId="14" fillId="7" borderId="108" xfId="0" applyNumberFormat="1" applyFont="1" applyFill="1" applyBorder="1" applyAlignment="1">
      <alignment horizontal="center" vertical="center" wrapText="1"/>
    </xf>
    <xf numFmtId="1" fontId="14" fillId="7" borderId="109" xfId="0" applyNumberFormat="1" applyFont="1" applyFill="1" applyBorder="1" applyAlignment="1">
      <alignment horizontal="center" vertical="center" wrapText="1"/>
    </xf>
    <xf numFmtId="1" fontId="14" fillId="7" borderId="77" xfId="0" applyNumberFormat="1" applyFont="1" applyFill="1" applyBorder="1" applyAlignment="1">
      <alignment horizontal="center" vertical="center" wrapText="1"/>
    </xf>
    <xf numFmtId="1" fontId="14" fillId="0" borderId="146" xfId="0" applyNumberFormat="1" applyFont="1" applyFill="1" applyBorder="1" applyAlignment="1">
      <alignment horizontal="left" vertical="center"/>
    </xf>
    <xf numFmtId="1" fontId="21" fillId="0" borderId="147" xfId="0" applyNumberFormat="1" applyFont="1" applyFill="1" applyBorder="1" applyAlignment="1">
      <alignment horizontal="left" vertical="center" shrinkToFit="1"/>
    </xf>
    <xf numFmtId="1" fontId="14" fillId="0" borderId="148" xfId="0" applyNumberFormat="1" applyFont="1" applyFill="1" applyBorder="1" applyAlignment="1">
      <alignment horizontal="center" vertical="center" wrapText="1"/>
    </xf>
    <xf numFmtId="1" fontId="14" fillId="0" borderId="149" xfId="0" applyNumberFormat="1" applyFont="1" applyFill="1" applyBorder="1" applyAlignment="1">
      <alignment horizontal="center" vertical="center" wrapText="1"/>
    </xf>
    <xf numFmtId="1" fontId="14" fillId="0" borderId="150" xfId="0" applyNumberFormat="1" applyFont="1" applyFill="1" applyBorder="1" applyAlignment="1">
      <alignment horizontal="center" vertical="center" wrapText="1"/>
    </xf>
    <xf numFmtId="1" fontId="14" fillId="6" borderId="148" xfId="0" applyNumberFormat="1" applyFont="1" applyFill="1" applyBorder="1" applyAlignment="1">
      <alignment horizontal="center" vertical="center" wrapText="1"/>
    </xf>
    <xf numFmtId="1" fontId="14" fillId="6" borderId="149" xfId="0" applyNumberFormat="1" applyFont="1" applyFill="1" applyBorder="1" applyAlignment="1">
      <alignment horizontal="center" vertical="center" wrapText="1"/>
    </xf>
    <xf numFmtId="1" fontId="14" fillId="6" borderId="151" xfId="0" applyNumberFormat="1" applyFont="1" applyFill="1" applyBorder="1" applyAlignment="1">
      <alignment horizontal="center" vertical="center" wrapText="1"/>
    </xf>
    <xf numFmtId="1" fontId="14" fillId="6" borderId="152" xfId="0" applyNumberFormat="1" applyFont="1" applyFill="1" applyBorder="1" applyAlignment="1">
      <alignment horizontal="center" vertical="center" wrapText="1"/>
    </xf>
    <xf numFmtId="1" fontId="14" fillId="0" borderId="146" xfId="0" applyNumberFormat="1" applyFont="1" applyFill="1" applyBorder="1" applyAlignment="1">
      <alignment horizontal="center" vertical="center" wrapText="1"/>
    </xf>
    <xf numFmtId="1" fontId="14" fillId="0" borderId="153" xfId="0" applyNumberFormat="1" applyFont="1" applyFill="1" applyBorder="1" applyAlignment="1">
      <alignment horizontal="center" vertical="center" wrapText="1"/>
    </xf>
    <xf numFmtId="1" fontId="16" fillId="0" borderId="154" xfId="0" applyNumberFormat="1" applyFont="1" applyFill="1" applyBorder="1" applyAlignment="1">
      <alignment horizontal="center" vertical="center" wrapText="1"/>
    </xf>
    <xf numFmtId="1" fontId="16" fillId="0" borderId="150" xfId="0" applyNumberFormat="1" applyFont="1" applyFill="1" applyBorder="1" applyAlignment="1">
      <alignment horizontal="center" vertical="center" wrapText="1"/>
    </xf>
    <xf numFmtId="1" fontId="14" fillId="0" borderId="154" xfId="0" applyNumberFormat="1" applyFont="1" applyFill="1" applyBorder="1" applyAlignment="1">
      <alignment horizontal="center" vertical="center" wrapText="1"/>
    </xf>
    <xf numFmtId="1" fontId="14" fillId="0" borderId="151" xfId="0" applyNumberFormat="1" applyFont="1" applyFill="1" applyBorder="1" applyAlignment="1">
      <alignment horizontal="center" vertical="center" wrapText="1"/>
    </xf>
    <xf numFmtId="1" fontId="14" fillId="0" borderId="155" xfId="0" applyNumberFormat="1" applyFont="1" applyFill="1" applyBorder="1" applyAlignment="1">
      <alignment horizontal="center" vertical="center" wrapText="1"/>
    </xf>
    <xf numFmtId="1" fontId="17" fillId="0" borderId="154" xfId="0" applyNumberFormat="1" applyFont="1" applyFill="1" applyBorder="1" applyAlignment="1">
      <alignment horizontal="center" vertical="center" wrapText="1"/>
    </xf>
    <xf numFmtId="1" fontId="17" fillId="0" borderId="150" xfId="0" applyNumberFormat="1" applyFont="1" applyFill="1" applyBorder="1" applyAlignment="1">
      <alignment horizontal="center" vertical="center" wrapText="1"/>
    </xf>
    <xf numFmtId="1" fontId="14" fillId="0" borderId="156" xfId="0" applyNumberFormat="1" applyFont="1" applyFill="1" applyBorder="1" applyAlignment="1">
      <alignment horizontal="center" vertical="center" wrapText="1"/>
    </xf>
    <xf numFmtId="1" fontId="14" fillId="0" borderId="152" xfId="0" applyNumberFormat="1" applyFont="1" applyFill="1" applyBorder="1" applyAlignment="1">
      <alignment horizontal="center" vertical="center" wrapText="1"/>
    </xf>
    <xf numFmtId="1" fontId="14" fillId="0" borderId="157" xfId="0" applyNumberFormat="1" applyFont="1" applyFill="1" applyBorder="1" applyAlignment="1">
      <alignment horizontal="center" vertical="center" wrapText="1"/>
    </xf>
    <xf numFmtId="1" fontId="14" fillId="0" borderId="158" xfId="0" applyNumberFormat="1" applyFont="1" applyFill="1" applyBorder="1" applyAlignment="1">
      <alignment horizontal="center" vertical="center" wrapText="1"/>
    </xf>
    <xf numFmtId="1" fontId="14" fillId="0" borderId="159" xfId="0" applyNumberFormat="1" applyFont="1" applyFill="1" applyBorder="1" applyAlignment="1">
      <alignment horizontal="center" vertical="center" wrapText="1"/>
    </xf>
    <xf numFmtId="1" fontId="14" fillId="0" borderId="134" xfId="0" applyNumberFormat="1" applyFont="1" applyFill="1" applyBorder="1" applyAlignment="1">
      <alignment horizontal="left" vertical="center"/>
    </xf>
    <xf numFmtId="1" fontId="21" fillId="0" borderId="140" xfId="0" applyNumberFormat="1" applyFont="1" applyFill="1" applyBorder="1" applyAlignment="1">
      <alignment horizontal="left" vertical="center" shrinkToFit="1"/>
    </xf>
    <xf numFmtId="1" fontId="14" fillId="9" borderId="145" xfId="0" applyNumberFormat="1" applyFont="1" applyFill="1" applyBorder="1" applyAlignment="1">
      <alignment horizontal="center" vertical="center" wrapText="1"/>
    </xf>
    <xf numFmtId="1" fontId="14" fillId="9" borderId="160" xfId="0" applyNumberFormat="1" applyFont="1" applyFill="1" applyBorder="1" applyAlignment="1">
      <alignment horizontal="center" vertical="center" wrapText="1"/>
    </xf>
    <xf numFmtId="1" fontId="14" fillId="9" borderId="137" xfId="0" applyNumberFormat="1" applyFont="1" applyFill="1" applyBorder="1" applyAlignment="1">
      <alignment horizontal="center" vertical="center" wrapText="1"/>
    </xf>
    <xf numFmtId="1" fontId="14" fillId="9" borderId="138" xfId="0" applyNumberFormat="1" applyFont="1" applyFill="1" applyBorder="1" applyAlignment="1">
      <alignment horizontal="center" vertical="center" wrapText="1"/>
    </xf>
    <xf numFmtId="1" fontId="14" fillId="9" borderId="14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16" fillId="9" borderId="136" xfId="0" applyNumberFormat="1" applyFont="1" applyFill="1" applyBorder="1" applyAlignment="1">
      <alignment horizontal="center" vertical="center" wrapText="1"/>
    </xf>
    <xf numFmtId="1" fontId="14" fillId="9" borderId="136" xfId="0" applyNumberFormat="1" applyFont="1" applyFill="1" applyBorder="1" applyAlignment="1">
      <alignment horizontal="center" vertical="center" wrapText="1"/>
    </xf>
    <xf numFmtId="1" fontId="17" fillId="9" borderId="136" xfId="0" applyNumberFormat="1" applyFont="1" applyFill="1" applyBorder="1" applyAlignment="1">
      <alignment horizontal="center" vertical="center" wrapText="1"/>
    </xf>
    <xf numFmtId="1" fontId="14" fillId="9" borderId="139" xfId="0" applyNumberFormat="1" applyFont="1" applyFill="1" applyBorder="1" applyAlignment="1">
      <alignment horizontal="center" vertical="center" wrapText="1"/>
    </xf>
    <xf numFmtId="1" fontId="17" fillId="9" borderId="137" xfId="0" applyNumberFormat="1" applyFont="1" applyFill="1" applyBorder="1" applyAlignment="1">
      <alignment horizontal="center" vertical="center" wrapText="1"/>
    </xf>
    <xf numFmtId="1" fontId="14" fillId="9" borderId="134" xfId="0" applyNumberFormat="1" applyFont="1" applyFill="1" applyBorder="1" applyAlignment="1">
      <alignment horizontal="center" vertical="center" wrapText="1"/>
    </xf>
    <xf numFmtId="1" fontId="14" fillId="9" borderId="135" xfId="0" applyNumberFormat="1" applyFont="1" applyFill="1" applyBorder="1" applyAlignment="1">
      <alignment horizontal="center" vertical="center" wrapText="1"/>
    </xf>
    <xf numFmtId="1" fontId="16" fillId="9" borderId="137" xfId="0" applyNumberFormat="1" applyFont="1" applyFill="1" applyBorder="1" applyAlignment="1">
      <alignment horizontal="center" vertical="center" wrapText="1"/>
    </xf>
    <xf numFmtId="1" fontId="14" fillId="9" borderId="48" xfId="0" applyNumberFormat="1" applyFont="1" applyFill="1" applyBorder="1" applyAlignment="1">
      <alignment horizontal="center" vertical="center" wrapText="1"/>
    </xf>
    <xf numFmtId="1" fontId="14" fillId="0" borderId="82" xfId="0" applyNumberFormat="1" applyFont="1" applyFill="1" applyBorder="1" applyAlignment="1">
      <alignment horizontal="left" vertical="center"/>
    </xf>
    <xf numFmtId="1" fontId="21" fillId="0" borderId="83" xfId="0" applyNumberFormat="1" applyFont="1" applyFill="1" applyBorder="1" applyAlignment="1">
      <alignment horizontal="left" vertical="center" shrinkToFit="1"/>
    </xf>
    <xf numFmtId="1" fontId="14" fillId="2" borderId="161" xfId="0" applyNumberFormat="1" applyFont="1" applyFill="1" applyBorder="1" applyAlignment="1">
      <alignment horizontal="center" vertical="center" wrapText="1"/>
    </xf>
    <xf numFmtId="1" fontId="14" fillId="2" borderId="162" xfId="0" applyNumberFormat="1" applyFont="1" applyFill="1" applyBorder="1" applyAlignment="1">
      <alignment horizontal="center" vertical="center" wrapText="1"/>
    </xf>
    <xf numFmtId="1" fontId="14" fillId="2" borderId="163" xfId="0" applyNumberFormat="1" applyFont="1" applyFill="1" applyBorder="1" applyAlignment="1">
      <alignment horizontal="center" vertical="center" wrapText="1"/>
    </xf>
    <xf numFmtId="1" fontId="14" fillId="2" borderId="164" xfId="0" applyNumberFormat="1" applyFont="1" applyFill="1" applyBorder="1" applyAlignment="1">
      <alignment horizontal="center" vertical="center" wrapText="1"/>
    </xf>
    <xf numFmtId="1" fontId="14" fillId="2" borderId="165" xfId="0" applyNumberFormat="1" applyFont="1" applyFill="1" applyBorder="1" applyAlignment="1">
      <alignment horizontal="center" vertical="center" wrapText="1"/>
    </xf>
    <xf numFmtId="1" fontId="14" fillId="0" borderId="166" xfId="0" applyNumberFormat="1" applyFont="1" applyFill="1" applyBorder="1" applyAlignment="1">
      <alignment horizontal="center" vertical="center" wrapText="1"/>
    </xf>
    <xf numFmtId="1" fontId="14" fillId="0" borderId="167" xfId="0" applyNumberFormat="1" applyFont="1" applyFill="1" applyBorder="1" applyAlignment="1">
      <alignment horizontal="center" vertical="center" wrapText="1"/>
    </xf>
    <xf numFmtId="1" fontId="16" fillId="5" borderId="168" xfId="0" applyNumberFormat="1" applyFont="1" applyFill="1" applyBorder="1" applyAlignment="1">
      <alignment horizontal="center" vertical="center" wrapText="1"/>
    </xf>
    <xf numFmtId="1" fontId="16" fillId="0" borderId="163" xfId="0" applyNumberFormat="1" applyFont="1" applyFill="1" applyBorder="1" applyAlignment="1">
      <alignment horizontal="center" vertical="center" wrapText="1"/>
    </xf>
    <xf numFmtId="1" fontId="14" fillId="5" borderId="168" xfId="0" applyNumberFormat="1" applyFont="1" applyFill="1" applyBorder="1" applyAlignment="1">
      <alignment horizontal="center" vertical="center" wrapText="1"/>
    </xf>
    <xf numFmtId="1" fontId="14" fillId="5" borderId="164" xfId="0" applyNumberFormat="1" applyFont="1" applyFill="1" applyBorder="1" applyAlignment="1">
      <alignment horizontal="center" vertical="center" wrapText="1"/>
    </xf>
    <xf numFmtId="1" fontId="14" fillId="0" borderId="169" xfId="0" applyNumberFormat="1" applyFont="1" applyFill="1" applyBorder="1" applyAlignment="1">
      <alignment horizontal="center" vertical="center" wrapText="1"/>
    </xf>
    <xf numFmtId="1" fontId="17" fillId="5" borderId="168" xfId="0" applyNumberFormat="1" applyFont="1" applyFill="1" applyBorder="1" applyAlignment="1">
      <alignment horizontal="center" vertical="center" wrapText="1"/>
    </xf>
    <xf numFmtId="1" fontId="17" fillId="0" borderId="163" xfId="0" applyNumberFormat="1" applyFont="1" applyFill="1" applyBorder="1" applyAlignment="1">
      <alignment horizontal="center" vertical="center" wrapText="1"/>
    </xf>
    <xf numFmtId="1" fontId="14" fillId="5" borderId="170" xfId="0" applyNumberFormat="1" applyFont="1" applyFill="1" applyBorder="1" applyAlignment="1">
      <alignment horizontal="center" vertical="center" wrapText="1"/>
    </xf>
    <xf numFmtId="1" fontId="14" fillId="5" borderId="163" xfId="0" applyNumberFormat="1" applyFont="1" applyFill="1" applyBorder="1" applyAlignment="1">
      <alignment horizontal="center" vertical="center" wrapText="1"/>
    </xf>
    <xf numFmtId="1" fontId="14" fillId="0" borderId="171" xfId="0" applyNumberFormat="1" applyFont="1" applyFill="1" applyBorder="1" applyAlignment="1">
      <alignment horizontal="center" vertical="center" wrapText="1"/>
    </xf>
    <xf numFmtId="1" fontId="17" fillId="0" borderId="168" xfId="0" applyNumberFormat="1" applyFont="1" applyFill="1" applyBorder="1" applyAlignment="1">
      <alignment horizontal="center" vertical="center" wrapText="1"/>
    </xf>
    <xf numFmtId="1" fontId="14" fillId="0" borderId="170" xfId="0" applyNumberFormat="1" applyFont="1" applyFill="1" applyBorder="1" applyAlignment="1">
      <alignment horizontal="center" vertical="center" wrapText="1"/>
    </xf>
    <xf numFmtId="1" fontId="14" fillId="0" borderId="163" xfId="0" applyNumberFormat="1" applyFont="1" applyFill="1" applyBorder="1" applyAlignment="1">
      <alignment horizontal="center" vertical="center" wrapText="1"/>
    </xf>
    <xf numFmtId="1" fontId="14" fillId="0" borderId="165" xfId="0" applyNumberFormat="1" applyFont="1" applyFill="1" applyBorder="1" applyAlignment="1">
      <alignment horizontal="center" vertical="center" wrapText="1"/>
    </xf>
    <xf numFmtId="1" fontId="14" fillId="0" borderId="172" xfId="0" applyNumberFormat="1" applyFont="1" applyFill="1" applyBorder="1" applyAlignment="1">
      <alignment horizontal="center" vertical="center" wrapText="1"/>
    </xf>
    <xf numFmtId="1" fontId="14" fillId="0" borderId="173" xfId="0" applyNumberFormat="1" applyFont="1" applyFill="1" applyBorder="1" applyAlignment="1">
      <alignment horizontal="center" vertical="center" wrapText="1"/>
    </xf>
    <xf numFmtId="1" fontId="14" fillId="0" borderId="174" xfId="0" applyNumberFormat="1" applyFont="1" applyFill="1" applyBorder="1" applyAlignment="1">
      <alignment horizontal="center" vertical="center" wrapText="1"/>
    </xf>
    <xf numFmtId="1" fontId="17" fillId="5" borderId="163" xfId="0" applyNumberFormat="1" applyFont="1" applyFill="1" applyBorder="1" applyAlignment="1">
      <alignment horizontal="center" vertical="center" wrapText="1"/>
    </xf>
    <xf numFmtId="1" fontId="14" fillId="5" borderId="166" xfId="0" applyNumberFormat="1" applyFont="1" applyFill="1" applyBorder="1" applyAlignment="1">
      <alignment horizontal="center" vertical="center" wrapText="1"/>
    </xf>
    <xf numFmtId="1" fontId="14" fillId="5" borderId="167" xfId="0" applyNumberFormat="1" applyFont="1" applyFill="1" applyBorder="1" applyAlignment="1">
      <alignment horizontal="center" vertical="center" wrapText="1"/>
    </xf>
    <xf numFmtId="1" fontId="16" fillId="5" borderId="163" xfId="0" applyNumberFormat="1" applyFont="1" applyFill="1" applyBorder="1" applyAlignment="1">
      <alignment horizontal="center" vertical="center" wrapText="1"/>
    </xf>
    <xf numFmtId="1" fontId="14" fillId="5" borderId="169" xfId="0" applyNumberFormat="1" applyFont="1" applyFill="1" applyBorder="1" applyAlignment="1">
      <alignment horizontal="center" vertical="center" wrapText="1"/>
    </xf>
    <xf numFmtId="1" fontId="14" fillId="5" borderId="165" xfId="0" applyNumberFormat="1" applyFont="1" applyFill="1" applyBorder="1" applyAlignment="1">
      <alignment horizontal="center" vertical="center" wrapText="1"/>
    </xf>
    <xf numFmtId="1" fontId="14" fillId="5" borderId="161" xfId="0" applyNumberFormat="1" applyFont="1" applyFill="1" applyBorder="1" applyAlignment="1">
      <alignment horizontal="center" vertical="center" wrapText="1"/>
    </xf>
    <xf numFmtId="1" fontId="22" fillId="2" borderId="0" xfId="0" applyNumberFormat="1" applyFont="1" applyFill="1"/>
    <xf numFmtId="0" fontId="23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" fontId="24" fillId="2" borderId="0" xfId="0" applyNumberFormat="1" applyFont="1" applyFill="1"/>
    <xf numFmtId="1" fontId="2" fillId="2" borderId="0" xfId="0" applyNumberFormat="1" applyFont="1" applyFill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-2018%20GENEL%20&#350;UB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 (3)"/>
      <sheetName val="Ram (2)"/>
      <sheetName val="Ram"/>
      <sheetName val="Vali"/>
      <sheetName val="Vali-1"/>
      <sheetName val="Vali-2"/>
      <sheetName val="O-Yazar"/>
      <sheetName val="Okullaşma"/>
      <sheetName val="Yurt"/>
      <sheetName val="Pan."/>
      <sheetName val="Fiziki"/>
      <sheetName val="İl Bil"/>
      <sheetName val="Tahsis"/>
      <sheetName val="Kitap"/>
      <sheetName val="A"/>
      <sheetName val="Genel"/>
      <sheetName val="G"/>
      <sheetName val="G1"/>
      <sheetName val="G2"/>
      <sheetName val="Öz G"/>
      <sheetName val="Okulöncesi"/>
      <sheetName val="O 1"/>
      <sheetName val="O 2"/>
      <sheetName val="İlkokul"/>
      <sheetName val="İ"/>
      <sheetName val="İ1"/>
      <sheetName val="İ2"/>
      <sheetName val="Ortaokul"/>
      <sheetName val="O"/>
      <sheetName val="O1"/>
      <sheetName val="O2"/>
      <sheetName val="Lise"/>
      <sheetName val="L"/>
      <sheetName val="L2"/>
      <sheetName val="L1"/>
      <sheetName val="L3"/>
      <sheetName val="Kay"/>
      <sheetName val="Din Ö."/>
      <sheetName val="L Alt Tür"/>
      <sheetName val="ASınıfı"/>
      <sheetName val="Öğrenci"/>
      <sheetName val="Derslik Res"/>
      <sheetName val="Derslik Özel"/>
      <sheetName val="Şube"/>
      <sheetName val="Lojman"/>
      <sheetName val="YKayıt"/>
      <sheetName val="Mezun"/>
      <sheetName val="Yaşa Göre Öğ. "/>
      <sheetName val="Öğretmen"/>
      <sheetName val="Öğretmen (2)"/>
      <sheetName val="Sözleşmeli"/>
      <sheetName val="Personel"/>
      <sheetName val="Yönetici"/>
      <sheetName val="Liste1"/>
      <sheetName val="Res. Yay."/>
      <sheetName val="Özel Yay."/>
      <sheetName val="çırak"/>
      <sheetName val="aday çırak"/>
      <sheetName val="kalfa"/>
      <sheetName val="kalfa ustalık bel alar"/>
      <sheetName val="ustaöğretici bel alan"/>
      <sheetName val="işyeri açma bel alan"/>
      <sheetName val="3308"/>
      <sheetName val="mtsk"/>
      <sheetName val="Rhbl."/>
      <sheetName val="ömuhk"/>
      <sheetName val="özöğk (Dersane)"/>
      <sheetName val="etü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ADIYAMAN İLİ 2017-2018 EĞİTİM-ÖĞRETİM YILI</v>
          </cell>
        </row>
      </sheetData>
      <sheetData sheetId="15"/>
      <sheetData sheetId="16"/>
      <sheetData sheetId="17"/>
      <sheetData sheetId="18"/>
      <sheetData sheetId="19"/>
      <sheetData sheetId="20">
        <row r="32">
          <cell r="N32">
            <v>1</v>
          </cell>
          <cell r="O32">
            <v>1</v>
          </cell>
          <cell r="R32">
            <v>7</v>
          </cell>
          <cell r="S32">
            <v>185</v>
          </cell>
          <cell r="T32">
            <v>205</v>
          </cell>
          <cell r="U32">
            <v>390</v>
          </cell>
          <cell r="AG32">
            <v>1</v>
          </cell>
          <cell r="AH32">
            <v>3</v>
          </cell>
          <cell r="AI32">
            <v>4</v>
          </cell>
        </row>
      </sheetData>
      <sheetData sheetId="21">
        <row r="8">
          <cell r="F8">
            <v>20</v>
          </cell>
          <cell r="G8">
            <v>81</v>
          </cell>
          <cell r="I8">
            <v>132</v>
          </cell>
          <cell r="J8">
            <v>1415</v>
          </cell>
          <cell r="K8">
            <v>1369</v>
          </cell>
          <cell r="L8">
            <v>2784</v>
          </cell>
          <cell r="X8">
            <v>26</v>
          </cell>
          <cell r="Y8">
            <v>134</v>
          </cell>
          <cell r="Z8">
            <v>160</v>
          </cell>
        </row>
        <row r="9">
          <cell r="F9">
            <v>36</v>
          </cell>
          <cell r="G9">
            <v>60</v>
          </cell>
          <cell r="I9">
            <v>92</v>
          </cell>
          <cell r="J9">
            <v>1079</v>
          </cell>
          <cell r="K9">
            <v>973</v>
          </cell>
          <cell r="L9">
            <v>2052</v>
          </cell>
          <cell r="X9">
            <v>1</v>
          </cell>
          <cell r="Y9">
            <v>85</v>
          </cell>
          <cell r="Z9">
            <v>86</v>
          </cell>
        </row>
        <row r="10">
          <cell r="F10">
            <v>3</v>
          </cell>
          <cell r="G10">
            <v>25</v>
          </cell>
          <cell r="I10">
            <v>15</v>
          </cell>
          <cell r="J10">
            <v>115</v>
          </cell>
          <cell r="K10">
            <v>111</v>
          </cell>
          <cell r="L10">
            <v>226</v>
          </cell>
          <cell r="X10">
            <v>3</v>
          </cell>
          <cell r="Y10">
            <v>16</v>
          </cell>
          <cell r="Z10">
            <v>19</v>
          </cell>
        </row>
        <row r="11">
          <cell r="F11">
            <v>1</v>
          </cell>
          <cell r="G11">
            <v>2</v>
          </cell>
          <cell r="I11">
            <v>2</v>
          </cell>
          <cell r="J11">
            <v>19</v>
          </cell>
          <cell r="K11">
            <v>23</v>
          </cell>
          <cell r="L11">
            <v>42</v>
          </cell>
          <cell r="X11">
            <v>0</v>
          </cell>
          <cell r="Y11">
            <v>0</v>
          </cell>
          <cell r="Z11">
            <v>0</v>
          </cell>
        </row>
        <row r="12">
          <cell r="F12">
            <v>13</v>
          </cell>
          <cell r="G12">
            <v>65</v>
          </cell>
          <cell r="I12">
            <v>37</v>
          </cell>
          <cell r="J12">
            <v>191</v>
          </cell>
          <cell r="K12">
            <v>150</v>
          </cell>
          <cell r="L12">
            <v>341</v>
          </cell>
          <cell r="X12">
            <v>0</v>
          </cell>
          <cell r="Y12">
            <v>71</v>
          </cell>
          <cell r="Z12">
            <v>71</v>
          </cell>
        </row>
        <row r="14">
          <cell r="F14">
            <v>1</v>
          </cell>
          <cell r="G14">
            <v>1</v>
          </cell>
          <cell r="I14">
            <v>7</v>
          </cell>
          <cell r="J14">
            <v>185</v>
          </cell>
          <cell r="K14">
            <v>205</v>
          </cell>
          <cell r="L14">
            <v>390</v>
          </cell>
          <cell r="X14">
            <v>1</v>
          </cell>
          <cell r="Y14">
            <v>3</v>
          </cell>
          <cell r="Z14">
            <v>4</v>
          </cell>
        </row>
        <row r="15">
          <cell r="F15">
            <v>49</v>
          </cell>
          <cell r="G15">
            <v>51</v>
          </cell>
          <cell r="I15">
            <v>52</v>
          </cell>
          <cell r="J15">
            <v>380</v>
          </cell>
          <cell r="K15">
            <v>359</v>
          </cell>
          <cell r="L15">
            <v>739</v>
          </cell>
          <cell r="X15">
            <v>2</v>
          </cell>
          <cell r="Y15">
            <v>38</v>
          </cell>
          <cell r="Z15">
            <v>40</v>
          </cell>
        </row>
        <row r="17">
          <cell r="F17">
            <v>3</v>
          </cell>
          <cell r="G17">
            <v>15</v>
          </cell>
          <cell r="I17">
            <v>22</v>
          </cell>
          <cell r="J17">
            <v>206</v>
          </cell>
          <cell r="K17">
            <v>216</v>
          </cell>
          <cell r="L17">
            <v>422</v>
          </cell>
          <cell r="X17">
            <v>4</v>
          </cell>
          <cell r="Y17">
            <v>16</v>
          </cell>
          <cell r="Z17">
            <v>20</v>
          </cell>
        </row>
        <row r="20">
          <cell r="F20">
            <v>13</v>
          </cell>
          <cell r="G20">
            <v>28</v>
          </cell>
          <cell r="I20">
            <v>38</v>
          </cell>
          <cell r="J20">
            <v>389</v>
          </cell>
          <cell r="K20">
            <v>365</v>
          </cell>
          <cell r="L20">
            <v>754</v>
          </cell>
          <cell r="X20">
            <v>6</v>
          </cell>
          <cell r="Y20">
            <v>27</v>
          </cell>
          <cell r="Z20">
            <v>33</v>
          </cell>
        </row>
        <row r="21">
          <cell r="F21">
            <v>1</v>
          </cell>
          <cell r="G21">
            <v>3</v>
          </cell>
          <cell r="I21">
            <v>3</v>
          </cell>
          <cell r="J21">
            <v>35</v>
          </cell>
          <cell r="K21">
            <v>31</v>
          </cell>
          <cell r="L21">
            <v>66</v>
          </cell>
          <cell r="X21">
            <v>2</v>
          </cell>
          <cell r="Y21">
            <v>2</v>
          </cell>
          <cell r="Z21">
            <v>4</v>
          </cell>
        </row>
        <row r="23">
          <cell r="F23">
            <v>49</v>
          </cell>
          <cell r="G23">
            <v>52</v>
          </cell>
          <cell r="I23">
            <v>54</v>
          </cell>
          <cell r="J23">
            <v>422</v>
          </cell>
          <cell r="K23">
            <v>384</v>
          </cell>
          <cell r="L23">
            <v>806</v>
          </cell>
          <cell r="X23">
            <v>10</v>
          </cell>
          <cell r="Y23">
            <v>26</v>
          </cell>
          <cell r="Z23">
            <v>36</v>
          </cell>
        </row>
        <row r="25">
          <cell r="F25">
            <v>2</v>
          </cell>
          <cell r="G25">
            <v>7</v>
          </cell>
          <cell r="I25">
            <v>9</v>
          </cell>
          <cell r="J25">
            <v>113</v>
          </cell>
          <cell r="K25">
            <v>88</v>
          </cell>
          <cell r="L25">
            <v>201</v>
          </cell>
          <cell r="X25">
            <v>3</v>
          </cell>
          <cell r="Y25">
            <v>3</v>
          </cell>
          <cell r="Z25">
            <v>6</v>
          </cell>
        </row>
        <row r="28">
          <cell r="F28">
            <v>4</v>
          </cell>
          <cell r="G28">
            <v>7</v>
          </cell>
          <cell r="I28">
            <v>14</v>
          </cell>
          <cell r="J28">
            <v>134</v>
          </cell>
          <cell r="K28">
            <v>120</v>
          </cell>
          <cell r="L28">
            <v>254</v>
          </cell>
          <cell r="X28">
            <v>3</v>
          </cell>
          <cell r="Y28">
            <v>9</v>
          </cell>
          <cell r="Z28">
            <v>12</v>
          </cell>
        </row>
        <row r="29">
          <cell r="F29">
            <v>4</v>
          </cell>
          <cell r="G29">
            <v>5</v>
          </cell>
          <cell r="I29">
            <v>5</v>
          </cell>
          <cell r="J29">
            <v>66</v>
          </cell>
          <cell r="K29">
            <v>44</v>
          </cell>
          <cell r="L29">
            <v>110</v>
          </cell>
          <cell r="X29">
            <v>4</v>
          </cell>
          <cell r="Y29">
            <v>1</v>
          </cell>
          <cell r="Z29">
            <v>5</v>
          </cell>
        </row>
        <row r="31">
          <cell r="F31">
            <v>1</v>
          </cell>
          <cell r="G31">
            <v>3</v>
          </cell>
          <cell r="I31">
            <v>3</v>
          </cell>
          <cell r="J31">
            <v>23</v>
          </cell>
          <cell r="K31">
            <v>16</v>
          </cell>
          <cell r="L31">
            <v>39</v>
          </cell>
          <cell r="X31">
            <v>1</v>
          </cell>
          <cell r="Y31">
            <v>3</v>
          </cell>
          <cell r="Z31">
            <v>4</v>
          </cell>
        </row>
        <row r="33">
          <cell r="F33">
            <v>1</v>
          </cell>
          <cell r="G33">
            <v>3</v>
          </cell>
          <cell r="I33">
            <v>3</v>
          </cell>
          <cell r="J33">
            <v>23</v>
          </cell>
          <cell r="K33">
            <v>16</v>
          </cell>
          <cell r="L33">
            <v>39</v>
          </cell>
          <cell r="X33">
            <v>1</v>
          </cell>
          <cell r="Y33">
            <v>3</v>
          </cell>
          <cell r="Z33">
            <v>4</v>
          </cell>
        </row>
        <row r="34">
          <cell r="F34">
            <v>7</v>
          </cell>
          <cell r="G34">
            <v>7</v>
          </cell>
          <cell r="I34">
            <v>8</v>
          </cell>
          <cell r="J34">
            <v>59</v>
          </cell>
          <cell r="K34">
            <v>53</v>
          </cell>
          <cell r="L34">
            <v>112</v>
          </cell>
          <cell r="X34">
            <v>0</v>
          </cell>
          <cell r="Y34">
            <v>3</v>
          </cell>
          <cell r="Z34">
            <v>3</v>
          </cell>
        </row>
        <row r="36">
          <cell r="F36">
            <v>4</v>
          </cell>
          <cell r="G36">
            <v>11</v>
          </cell>
          <cell r="I36">
            <v>19</v>
          </cell>
          <cell r="J36">
            <v>252</v>
          </cell>
          <cell r="K36">
            <v>248</v>
          </cell>
          <cell r="L36">
            <v>500</v>
          </cell>
          <cell r="X36">
            <v>5</v>
          </cell>
          <cell r="Y36">
            <v>19</v>
          </cell>
          <cell r="Z36">
            <v>24</v>
          </cell>
        </row>
        <row r="39">
          <cell r="F39">
            <v>12</v>
          </cell>
          <cell r="G39">
            <v>23</v>
          </cell>
          <cell r="I39">
            <v>34</v>
          </cell>
          <cell r="J39">
            <v>409</v>
          </cell>
          <cell r="K39">
            <v>405</v>
          </cell>
          <cell r="L39">
            <v>814</v>
          </cell>
          <cell r="X39">
            <v>7</v>
          </cell>
          <cell r="Y39">
            <v>32</v>
          </cell>
          <cell r="Z39">
            <v>39</v>
          </cell>
        </row>
        <row r="40">
          <cell r="F40">
            <v>13</v>
          </cell>
          <cell r="G40">
            <v>13</v>
          </cell>
          <cell r="I40">
            <v>16</v>
          </cell>
          <cell r="J40">
            <v>146</v>
          </cell>
          <cell r="K40">
            <v>132</v>
          </cell>
          <cell r="L40">
            <v>278</v>
          </cell>
          <cell r="X40">
            <v>3</v>
          </cell>
          <cell r="Y40">
            <v>11</v>
          </cell>
          <cell r="Z40">
            <v>14</v>
          </cell>
        </row>
        <row r="42">
          <cell r="F42">
            <v>8</v>
          </cell>
          <cell r="G42">
            <v>24</v>
          </cell>
          <cell r="I42">
            <v>47</v>
          </cell>
          <cell r="J42">
            <v>546</v>
          </cell>
          <cell r="K42">
            <v>433</v>
          </cell>
          <cell r="L42">
            <v>979</v>
          </cell>
          <cell r="X42">
            <v>12</v>
          </cell>
          <cell r="Y42">
            <v>39</v>
          </cell>
          <cell r="Z42">
            <v>51</v>
          </cell>
        </row>
        <row r="43">
          <cell r="F43">
            <v>12</v>
          </cell>
          <cell r="G43">
            <v>20</v>
          </cell>
          <cell r="I43">
            <v>36</v>
          </cell>
          <cell r="J43">
            <v>479</v>
          </cell>
          <cell r="K43">
            <v>412</v>
          </cell>
          <cell r="L43">
            <v>891</v>
          </cell>
          <cell r="X43">
            <v>3</v>
          </cell>
          <cell r="Y43">
            <v>27</v>
          </cell>
          <cell r="Z43">
            <v>30</v>
          </cell>
        </row>
        <row r="44">
          <cell r="F44">
            <v>1</v>
          </cell>
          <cell r="G44">
            <v>1</v>
          </cell>
          <cell r="I44">
            <v>1</v>
          </cell>
          <cell r="J44">
            <v>3</v>
          </cell>
          <cell r="K44">
            <v>6</v>
          </cell>
          <cell r="L44">
            <v>9</v>
          </cell>
          <cell r="X44">
            <v>0</v>
          </cell>
          <cell r="Y44">
            <v>0</v>
          </cell>
          <cell r="Z44">
            <v>0</v>
          </cell>
        </row>
        <row r="45">
          <cell r="F45">
            <v>9</v>
          </cell>
          <cell r="G45">
            <v>0</v>
          </cell>
          <cell r="I45">
            <v>11</v>
          </cell>
          <cell r="J45">
            <v>40</v>
          </cell>
          <cell r="K45">
            <v>39</v>
          </cell>
          <cell r="L45">
            <v>79</v>
          </cell>
          <cell r="X45">
            <v>0</v>
          </cell>
          <cell r="Y45">
            <v>5</v>
          </cell>
          <cell r="Z45">
            <v>5</v>
          </cell>
        </row>
        <row r="47">
          <cell r="F47">
            <v>41</v>
          </cell>
          <cell r="G47">
            <v>46</v>
          </cell>
          <cell r="I47">
            <v>48</v>
          </cell>
          <cell r="J47">
            <v>358</v>
          </cell>
          <cell r="K47">
            <v>288</v>
          </cell>
          <cell r="L47">
            <v>646</v>
          </cell>
          <cell r="X47">
            <v>4</v>
          </cell>
          <cell r="Y47">
            <v>17</v>
          </cell>
          <cell r="Z47">
            <v>21</v>
          </cell>
        </row>
        <row r="49">
          <cell r="F49">
            <v>1</v>
          </cell>
          <cell r="G49">
            <v>3</v>
          </cell>
          <cell r="I49">
            <v>3</v>
          </cell>
          <cell r="J49">
            <v>29</v>
          </cell>
          <cell r="K49">
            <v>23</v>
          </cell>
          <cell r="L49">
            <v>52</v>
          </cell>
          <cell r="X49">
            <v>1</v>
          </cell>
          <cell r="Y49">
            <v>3</v>
          </cell>
          <cell r="Z49">
            <v>4</v>
          </cell>
        </row>
        <row r="52">
          <cell r="F52">
            <v>3</v>
          </cell>
          <cell r="G52">
            <v>5</v>
          </cell>
          <cell r="I52">
            <v>5</v>
          </cell>
          <cell r="J52">
            <v>48</v>
          </cell>
          <cell r="K52">
            <v>39</v>
          </cell>
          <cell r="L52">
            <v>87</v>
          </cell>
          <cell r="X52">
            <v>1</v>
          </cell>
          <cell r="Y52">
            <v>5</v>
          </cell>
          <cell r="Z52">
            <v>6</v>
          </cell>
        </row>
        <row r="53">
          <cell r="F53">
            <v>4</v>
          </cell>
          <cell r="G53">
            <v>4</v>
          </cell>
          <cell r="I53">
            <v>4</v>
          </cell>
          <cell r="J53">
            <v>49</v>
          </cell>
          <cell r="K53">
            <v>38</v>
          </cell>
          <cell r="L53">
            <v>87</v>
          </cell>
          <cell r="X53">
            <v>0</v>
          </cell>
          <cell r="Y53">
            <v>1</v>
          </cell>
          <cell r="Z53">
            <v>1</v>
          </cell>
        </row>
        <row r="55">
          <cell r="F55">
            <v>1</v>
          </cell>
          <cell r="G55">
            <v>2</v>
          </cell>
          <cell r="I55">
            <v>2</v>
          </cell>
          <cell r="J55">
            <v>18</v>
          </cell>
          <cell r="K55">
            <v>18</v>
          </cell>
          <cell r="L55">
            <v>36</v>
          </cell>
          <cell r="X55">
            <v>0</v>
          </cell>
          <cell r="Y55">
            <v>1</v>
          </cell>
          <cell r="Z55">
            <v>1</v>
          </cell>
        </row>
        <row r="57">
          <cell r="F57">
            <v>1</v>
          </cell>
          <cell r="G57">
            <v>2</v>
          </cell>
          <cell r="I57">
            <v>2</v>
          </cell>
          <cell r="J57">
            <v>18</v>
          </cell>
          <cell r="K57">
            <v>18</v>
          </cell>
          <cell r="L57">
            <v>36</v>
          </cell>
          <cell r="X57">
            <v>0</v>
          </cell>
          <cell r="Y57">
            <v>1</v>
          </cell>
          <cell r="Z57">
            <v>1</v>
          </cell>
        </row>
        <row r="58">
          <cell r="F58">
            <v>9</v>
          </cell>
          <cell r="G58">
            <v>11</v>
          </cell>
          <cell r="I58">
            <v>11</v>
          </cell>
          <cell r="J58">
            <v>98</v>
          </cell>
          <cell r="K58">
            <v>84</v>
          </cell>
          <cell r="L58">
            <v>182</v>
          </cell>
          <cell r="X58">
            <v>1</v>
          </cell>
          <cell r="Y58">
            <v>2</v>
          </cell>
          <cell r="Z58">
            <v>3</v>
          </cell>
        </row>
        <row r="60">
          <cell r="F60">
            <v>1</v>
          </cell>
          <cell r="G60">
            <v>3</v>
          </cell>
          <cell r="I60">
            <v>3</v>
          </cell>
          <cell r="J60">
            <v>29</v>
          </cell>
          <cell r="K60">
            <v>25</v>
          </cell>
          <cell r="L60">
            <v>54</v>
          </cell>
          <cell r="X60">
            <v>0</v>
          </cell>
          <cell r="Y60">
            <v>4</v>
          </cell>
          <cell r="Z60">
            <v>4</v>
          </cell>
        </row>
        <row r="62">
          <cell r="F62">
            <v>2</v>
          </cell>
          <cell r="G62">
            <v>4</v>
          </cell>
          <cell r="I62">
            <v>4</v>
          </cell>
          <cell r="J62">
            <v>36</v>
          </cell>
          <cell r="K62">
            <v>32</v>
          </cell>
          <cell r="L62">
            <v>68</v>
          </cell>
          <cell r="X62">
            <v>0</v>
          </cell>
          <cell r="Y62">
            <v>5</v>
          </cell>
          <cell r="Z62">
            <v>5</v>
          </cell>
        </row>
        <row r="63">
          <cell r="F63">
            <v>9</v>
          </cell>
          <cell r="G63">
            <v>10</v>
          </cell>
          <cell r="I63">
            <v>10</v>
          </cell>
          <cell r="J63">
            <v>73</v>
          </cell>
          <cell r="K63">
            <v>78</v>
          </cell>
          <cell r="L63">
            <v>151</v>
          </cell>
          <cell r="X63">
            <v>3</v>
          </cell>
          <cell r="Y63">
            <v>5</v>
          </cell>
          <cell r="Z63">
            <v>8</v>
          </cell>
        </row>
      </sheetData>
      <sheetData sheetId="22"/>
      <sheetData sheetId="23"/>
      <sheetData sheetId="24">
        <row r="9">
          <cell r="E9">
            <v>4</v>
          </cell>
          <cell r="F9">
            <v>46</v>
          </cell>
          <cell r="P9">
            <v>25</v>
          </cell>
          <cell r="Q9">
            <v>216</v>
          </cell>
          <cell r="R9">
            <v>167</v>
          </cell>
          <cell r="S9">
            <v>383</v>
          </cell>
          <cell r="AO9">
            <v>16</v>
          </cell>
          <cell r="AP9">
            <v>23</v>
          </cell>
          <cell r="AQ9">
            <v>39</v>
          </cell>
        </row>
        <row r="10">
          <cell r="E10">
            <v>32</v>
          </cell>
          <cell r="F10">
            <v>552</v>
          </cell>
          <cell r="P10">
            <v>719</v>
          </cell>
          <cell r="Q10">
            <v>10168</v>
          </cell>
          <cell r="R10">
            <v>9668</v>
          </cell>
          <cell r="S10">
            <v>19836</v>
          </cell>
          <cell r="AO10">
            <v>545</v>
          </cell>
          <cell r="AP10">
            <v>404</v>
          </cell>
          <cell r="AQ10">
            <v>949</v>
          </cell>
        </row>
        <row r="11">
          <cell r="E11">
            <v>81</v>
          </cell>
          <cell r="F11">
            <v>192</v>
          </cell>
          <cell r="P11">
            <v>371</v>
          </cell>
          <cell r="Q11">
            <v>2437</v>
          </cell>
          <cell r="R11">
            <v>2279</v>
          </cell>
          <cell r="S11">
            <v>4716</v>
          </cell>
          <cell r="AO11">
            <v>170</v>
          </cell>
          <cell r="AP11">
            <v>118</v>
          </cell>
          <cell r="AQ11">
            <v>288</v>
          </cell>
        </row>
        <row r="13">
          <cell r="E13">
            <v>10</v>
          </cell>
          <cell r="F13">
            <v>106</v>
          </cell>
          <cell r="P13">
            <v>119</v>
          </cell>
          <cell r="Q13">
            <v>1304</v>
          </cell>
          <cell r="R13">
            <v>1213</v>
          </cell>
          <cell r="S13">
            <v>2517</v>
          </cell>
          <cell r="AO13">
            <v>100</v>
          </cell>
          <cell r="AP13">
            <v>54</v>
          </cell>
          <cell r="AQ13">
            <v>154</v>
          </cell>
        </row>
        <row r="14">
          <cell r="E14">
            <v>68</v>
          </cell>
          <cell r="F14">
            <v>205</v>
          </cell>
          <cell r="P14">
            <v>292</v>
          </cell>
          <cell r="Q14">
            <v>1569</v>
          </cell>
          <cell r="R14">
            <v>1520</v>
          </cell>
          <cell r="S14">
            <v>3089</v>
          </cell>
          <cell r="AO14">
            <v>156</v>
          </cell>
          <cell r="AP14">
            <v>91</v>
          </cell>
          <cell r="AQ14">
            <v>247</v>
          </cell>
        </row>
        <row r="16">
          <cell r="E16">
            <v>4</v>
          </cell>
          <cell r="F16">
            <v>25</v>
          </cell>
          <cell r="P16">
            <v>40</v>
          </cell>
          <cell r="Q16">
            <v>355</v>
          </cell>
          <cell r="R16">
            <v>340</v>
          </cell>
          <cell r="S16">
            <v>695</v>
          </cell>
          <cell r="AO16">
            <v>34</v>
          </cell>
          <cell r="AP16">
            <v>12</v>
          </cell>
          <cell r="AQ16">
            <v>46</v>
          </cell>
        </row>
        <row r="17">
          <cell r="E17">
            <v>11</v>
          </cell>
          <cell r="F17">
            <v>17</v>
          </cell>
          <cell r="P17">
            <v>47</v>
          </cell>
          <cell r="Q17">
            <v>214</v>
          </cell>
          <cell r="R17">
            <v>194</v>
          </cell>
          <cell r="S17">
            <v>408</v>
          </cell>
          <cell r="AO17">
            <v>32</v>
          </cell>
          <cell r="AP17">
            <v>4</v>
          </cell>
          <cell r="AQ17">
            <v>36</v>
          </cell>
        </row>
        <row r="18">
          <cell r="E18">
            <v>15</v>
          </cell>
          <cell r="F18">
            <v>42</v>
          </cell>
          <cell r="P18">
            <v>87</v>
          </cell>
          <cell r="Q18">
            <v>569</v>
          </cell>
          <cell r="R18">
            <v>534</v>
          </cell>
          <cell r="S18">
            <v>1103</v>
          </cell>
          <cell r="AO18">
            <v>66</v>
          </cell>
          <cell r="AP18">
            <v>16</v>
          </cell>
          <cell r="AQ18">
            <v>82</v>
          </cell>
        </row>
        <row r="19">
          <cell r="E19">
            <v>2</v>
          </cell>
          <cell r="F19">
            <v>24</v>
          </cell>
          <cell r="P19">
            <v>19</v>
          </cell>
          <cell r="Q19">
            <v>205</v>
          </cell>
          <cell r="R19">
            <v>180</v>
          </cell>
          <cell r="S19">
            <v>385</v>
          </cell>
          <cell r="AO19">
            <v>12</v>
          </cell>
          <cell r="AP19">
            <v>7</v>
          </cell>
          <cell r="AQ19">
            <v>19</v>
          </cell>
        </row>
        <row r="20">
          <cell r="E20">
            <v>44</v>
          </cell>
          <cell r="F20">
            <v>65</v>
          </cell>
          <cell r="P20">
            <v>183</v>
          </cell>
          <cell r="Q20">
            <v>606</v>
          </cell>
          <cell r="R20">
            <v>573</v>
          </cell>
          <cell r="S20">
            <v>1179</v>
          </cell>
          <cell r="AO20">
            <v>39</v>
          </cell>
          <cell r="AP20">
            <v>40</v>
          </cell>
          <cell r="AQ20">
            <v>79</v>
          </cell>
        </row>
        <row r="21">
          <cell r="E21">
            <v>46</v>
          </cell>
          <cell r="F21">
            <v>89</v>
          </cell>
          <cell r="P21">
            <v>202</v>
          </cell>
          <cell r="Q21">
            <v>811</v>
          </cell>
          <cell r="R21">
            <v>753</v>
          </cell>
          <cell r="S21">
            <v>1564</v>
          </cell>
          <cell r="AO21">
            <v>51</v>
          </cell>
          <cell r="AP21">
            <v>47</v>
          </cell>
          <cell r="AQ21">
            <v>98</v>
          </cell>
        </row>
        <row r="22">
          <cell r="E22">
            <v>9</v>
          </cell>
          <cell r="F22">
            <v>90</v>
          </cell>
          <cell r="P22">
            <v>101</v>
          </cell>
          <cell r="Q22">
            <v>1249</v>
          </cell>
          <cell r="R22">
            <v>1099</v>
          </cell>
          <cell r="S22">
            <v>2348</v>
          </cell>
          <cell r="AO22">
            <v>95</v>
          </cell>
          <cell r="AP22">
            <v>42</v>
          </cell>
          <cell r="AQ22">
            <v>137</v>
          </cell>
        </row>
        <row r="23">
          <cell r="E23">
            <v>17</v>
          </cell>
          <cell r="F23">
            <v>68</v>
          </cell>
          <cell r="P23">
            <v>80</v>
          </cell>
          <cell r="Q23">
            <v>549</v>
          </cell>
          <cell r="R23">
            <v>507</v>
          </cell>
          <cell r="S23">
            <v>1056</v>
          </cell>
          <cell r="AO23">
            <v>59</v>
          </cell>
          <cell r="AP23">
            <v>36</v>
          </cell>
          <cell r="AQ23">
            <v>95</v>
          </cell>
        </row>
        <row r="24">
          <cell r="E24">
            <v>26</v>
          </cell>
          <cell r="F24">
            <v>158</v>
          </cell>
          <cell r="P24">
            <v>181</v>
          </cell>
          <cell r="Q24">
            <v>1798</v>
          </cell>
          <cell r="R24">
            <v>1606</v>
          </cell>
          <cell r="S24">
            <v>3404</v>
          </cell>
          <cell r="AO24">
            <v>154</v>
          </cell>
          <cell r="AP24">
            <v>78</v>
          </cell>
          <cell r="AQ24">
            <v>232</v>
          </cell>
        </row>
        <row r="25">
          <cell r="E25">
            <v>1</v>
          </cell>
          <cell r="F25">
            <v>20</v>
          </cell>
          <cell r="P25">
            <v>4</v>
          </cell>
          <cell r="Q25">
            <v>23</v>
          </cell>
          <cell r="R25">
            <v>7</v>
          </cell>
          <cell r="S25">
            <v>30</v>
          </cell>
          <cell r="AO25">
            <v>0</v>
          </cell>
          <cell r="AP25">
            <v>0</v>
          </cell>
          <cell r="AQ25">
            <v>0</v>
          </cell>
        </row>
        <row r="26">
          <cell r="E26">
            <v>16</v>
          </cell>
          <cell r="F26">
            <v>257</v>
          </cell>
          <cell r="P26">
            <v>290</v>
          </cell>
          <cell r="Q26">
            <v>3447</v>
          </cell>
          <cell r="R26">
            <v>3314</v>
          </cell>
          <cell r="S26">
            <v>6761</v>
          </cell>
          <cell r="AO26">
            <v>225</v>
          </cell>
          <cell r="AP26">
            <v>156</v>
          </cell>
          <cell r="AQ26">
            <v>381</v>
          </cell>
        </row>
        <row r="27">
          <cell r="E27">
            <v>82</v>
          </cell>
          <cell r="F27">
            <v>231</v>
          </cell>
          <cell r="P27">
            <v>363</v>
          </cell>
          <cell r="Q27">
            <v>1804</v>
          </cell>
          <cell r="R27">
            <v>1710</v>
          </cell>
          <cell r="S27">
            <v>3514</v>
          </cell>
          <cell r="AO27">
            <v>168</v>
          </cell>
          <cell r="AP27">
            <v>100</v>
          </cell>
          <cell r="AQ27">
            <v>268</v>
          </cell>
        </row>
        <row r="29">
          <cell r="E29">
            <v>3</v>
          </cell>
          <cell r="F29">
            <v>7</v>
          </cell>
          <cell r="P29">
            <v>18</v>
          </cell>
          <cell r="Q29">
            <v>137</v>
          </cell>
          <cell r="R29">
            <v>123</v>
          </cell>
          <cell r="S29">
            <v>260</v>
          </cell>
          <cell r="AO29">
            <v>13</v>
          </cell>
          <cell r="AP29">
            <v>8</v>
          </cell>
          <cell r="AQ29">
            <v>21</v>
          </cell>
        </row>
        <row r="30">
          <cell r="E30">
            <v>6</v>
          </cell>
          <cell r="F30">
            <v>32</v>
          </cell>
          <cell r="P30">
            <v>27</v>
          </cell>
          <cell r="Q30">
            <v>135</v>
          </cell>
          <cell r="R30">
            <v>131</v>
          </cell>
          <cell r="S30">
            <v>266</v>
          </cell>
          <cell r="AO30">
            <v>19</v>
          </cell>
          <cell r="AP30">
            <v>10</v>
          </cell>
          <cell r="AQ30">
            <v>29</v>
          </cell>
        </row>
        <row r="31">
          <cell r="E31">
            <v>9</v>
          </cell>
          <cell r="F31">
            <v>39</v>
          </cell>
          <cell r="P31">
            <v>45</v>
          </cell>
          <cell r="Q31">
            <v>272</v>
          </cell>
          <cell r="R31">
            <v>254</v>
          </cell>
          <cell r="S31">
            <v>526</v>
          </cell>
          <cell r="AO31">
            <v>32</v>
          </cell>
          <cell r="AP31">
            <v>18</v>
          </cell>
          <cell r="AQ31">
            <v>50</v>
          </cell>
        </row>
        <row r="32">
          <cell r="E32">
            <v>3</v>
          </cell>
          <cell r="F32">
            <v>5</v>
          </cell>
          <cell r="P32">
            <v>17</v>
          </cell>
          <cell r="Q32">
            <v>155</v>
          </cell>
          <cell r="R32">
            <v>145</v>
          </cell>
          <cell r="S32">
            <v>300</v>
          </cell>
          <cell r="AO32">
            <v>8</v>
          </cell>
          <cell r="AP32">
            <v>6</v>
          </cell>
          <cell r="AQ32">
            <v>14</v>
          </cell>
        </row>
        <row r="33">
          <cell r="E33">
            <v>23</v>
          </cell>
          <cell r="F33">
            <v>52</v>
          </cell>
          <cell r="P33">
            <v>88</v>
          </cell>
          <cell r="Q33">
            <v>427</v>
          </cell>
          <cell r="R33">
            <v>427</v>
          </cell>
          <cell r="S33">
            <v>854</v>
          </cell>
          <cell r="AO33">
            <v>41</v>
          </cell>
          <cell r="AP33">
            <v>25</v>
          </cell>
          <cell r="AQ33">
            <v>66</v>
          </cell>
        </row>
        <row r="34">
          <cell r="E34">
            <v>26</v>
          </cell>
          <cell r="F34">
            <v>57</v>
          </cell>
          <cell r="P34">
            <v>105</v>
          </cell>
          <cell r="Q34">
            <v>582</v>
          </cell>
          <cell r="R34">
            <v>572</v>
          </cell>
          <cell r="S34">
            <v>1154</v>
          </cell>
          <cell r="AO34">
            <v>49</v>
          </cell>
          <cell r="AP34">
            <v>31</v>
          </cell>
          <cell r="AQ34">
            <v>80</v>
          </cell>
        </row>
        <row r="35">
          <cell r="E35">
            <v>2</v>
          </cell>
          <cell r="F35">
            <v>14</v>
          </cell>
          <cell r="P35">
            <v>16</v>
          </cell>
          <cell r="Q35">
            <v>118</v>
          </cell>
          <cell r="R35">
            <v>126</v>
          </cell>
          <cell r="S35">
            <v>244</v>
          </cell>
          <cell r="AO35">
            <v>11</v>
          </cell>
          <cell r="AP35">
            <v>6</v>
          </cell>
          <cell r="AQ35">
            <v>17</v>
          </cell>
        </row>
        <row r="36">
          <cell r="E36">
            <v>10</v>
          </cell>
          <cell r="F36">
            <v>35</v>
          </cell>
          <cell r="P36">
            <v>41</v>
          </cell>
          <cell r="Q36">
            <v>217</v>
          </cell>
          <cell r="R36">
            <v>191</v>
          </cell>
          <cell r="S36">
            <v>408</v>
          </cell>
          <cell r="AO36">
            <v>33</v>
          </cell>
          <cell r="AP36">
            <v>12</v>
          </cell>
          <cell r="AQ36">
            <v>45</v>
          </cell>
        </row>
        <row r="37">
          <cell r="E37">
            <v>12</v>
          </cell>
          <cell r="F37">
            <v>49</v>
          </cell>
          <cell r="P37">
            <v>57</v>
          </cell>
          <cell r="Q37">
            <v>335</v>
          </cell>
          <cell r="R37">
            <v>317</v>
          </cell>
          <cell r="S37">
            <v>652</v>
          </cell>
          <cell r="AO37">
            <v>44</v>
          </cell>
          <cell r="AP37">
            <v>18</v>
          </cell>
          <cell r="AQ37">
            <v>62</v>
          </cell>
        </row>
      </sheetData>
      <sheetData sheetId="25"/>
      <sheetData sheetId="26"/>
      <sheetData sheetId="27"/>
      <sheetData sheetId="28">
        <row r="10">
          <cell r="F10">
            <v>4</v>
          </cell>
          <cell r="G10">
            <v>35</v>
          </cell>
          <cell r="N10">
            <v>29</v>
          </cell>
          <cell r="O10">
            <v>270</v>
          </cell>
          <cell r="P10">
            <v>204</v>
          </cell>
          <cell r="Q10">
            <v>474</v>
          </cell>
          <cell r="AP10">
            <v>26</v>
          </cell>
          <cell r="AQ10">
            <v>35</v>
          </cell>
          <cell r="AR10">
            <v>61</v>
          </cell>
        </row>
        <row r="11">
          <cell r="F11">
            <v>37</v>
          </cell>
          <cell r="G11">
            <v>597</v>
          </cell>
          <cell r="N11">
            <v>707</v>
          </cell>
          <cell r="O11">
            <v>9948</v>
          </cell>
          <cell r="P11">
            <v>9524</v>
          </cell>
          <cell r="Q11">
            <v>19472</v>
          </cell>
          <cell r="AP11">
            <v>712</v>
          </cell>
          <cell r="AQ11">
            <v>521</v>
          </cell>
          <cell r="AR11">
            <v>1233</v>
          </cell>
        </row>
        <row r="12">
          <cell r="F12">
            <v>30</v>
          </cell>
          <cell r="G12">
            <v>191</v>
          </cell>
          <cell r="N12">
            <v>182</v>
          </cell>
          <cell r="O12">
            <v>1825</v>
          </cell>
          <cell r="P12">
            <v>1742</v>
          </cell>
          <cell r="Q12">
            <v>3567</v>
          </cell>
          <cell r="AP12">
            <v>192</v>
          </cell>
          <cell r="AQ12">
            <v>150</v>
          </cell>
          <cell r="AR12">
            <v>342</v>
          </cell>
        </row>
        <row r="15">
          <cell r="F15">
            <v>1</v>
          </cell>
          <cell r="G15">
            <v>7</v>
          </cell>
          <cell r="N15">
            <v>6</v>
          </cell>
          <cell r="O15">
            <v>46</v>
          </cell>
          <cell r="P15">
            <v>35</v>
          </cell>
          <cell r="Q15">
            <v>81</v>
          </cell>
          <cell r="AP15">
            <v>7</v>
          </cell>
          <cell r="AQ15">
            <v>3</v>
          </cell>
          <cell r="AR15">
            <v>10</v>
          </cell>
        </row>
        <row r="16">
          <cell r="F16">
            <v>9</v>
          </cell>
          <cell r="G16">
            <v>79</v>
          </cell>
          <cell r="N16">
            <v>109</v>
          </cell>
          <cell r="O16">
            <v>1332</v>
          </cell>
          <cell r="P16">
            <v>1260</v>
          </cell>
          <cell r="Q16">
            <v>2592</v>
          </cell>
          <cell r="AP16">
            <v>105</v>
          </cell>
          <cell r="AQ16">
            <v>68</v>
          </cell>
          <cell r="AR16">
            <v>173</v>
          </cell>
        </row>
        <row r="17">
          <cell r="F17">
            <v>24</v>
          </cell>
          <cell r="G17">
            <v>161</v>
          </cell>
          <cell r="N17">
            <v>158</v>
          </cell>
          <cell r="O17">
            <v>1783</v>
          </cell>
          <cell r="P17">
            <v>1740</v>
          </cell>
          <cell r="Q17">
            <v>3523</v>
          </cell>
          <cell r="AP17">
            <v>172</v>
          </cell>
          <cell r="AQ17">
            <v>98</v>
          </cell>
          <cell r="AR17">
            <v>270</v>
          </cell>
        </row>
        <row r="19">
          <cell r="F19">
            <v>5</v>
          </cell>
          <cell r="G19">
            <v>25</v>
          </cell>
          <cell r="N19">
            <v>50</v>
          </cell>
          <cell r="O19">
            <v>434</v>
          </cell>
          <cell r="P19">
            <v>440</v>
          </cell>
          <cell r="Q19">
            <v>874</v>
          </cell>
          <cell r="AP19">
            <v>46</v>
          </cell>
          <cell r="AQ19">
            <v>30</v>
          </cell>
          <cell r="AR19">
            <v>76</v>
          </cell>
        </row>
        <row r="20">
          <cell r="F20">
            <v>4</v>
          </cell>
          <cell r="G20">
            <v>38</v>
          </cell>
          <cell r="N20">
            <v>20</v>
          </cell>
          <cell r="O20">
            <v>190</v>
          </cell>
          <cell r="P20">
            <v>210</v>
          </cell>
          <cell r="Q20">
            <v>400</v>
          </cell>
          <cell r="AP20">
            <v>29</v>
          </cell>
          <cell r="AQ20">
            <v>7</v>
          </cell>
          <cell r="AR20">
            <v>36</v>
          </cell>
        </row>
        <row r="21">
          <cell r="F21">
            <v>9</v>
          </cell>
          <cell r="G21">
            <v>63</v>
          </cell>
          <cell r="N21">
            <v>70</v>
          </cell>
          <cell r="O21">
            <v>624</v>
          </cell>
          <cell r="P21">
            <v>650</v>
          </cell>
          <cell r="Q21">
            <v>1274</v>
          </cell>
          <cell r="AP21">
            <v>75</v>
          </cell>
          <cell r="AQ21">
            <v>37</v>
          </cell>
          <cell r="AR21">
            <v>112</v>
          </cell>
        </row>
        <row r="22">
          <cell r="F22">
            <v>3</v>
          </cell>
          <cell r="G22">
            <v>32</v>
          </cell>
          <cell r="N22">
            <v>30</v>
          </cell>
          <cell r="O22">
            <v>328</v>
          </cell>
          <cell r="P22">
            <v>309</v>
          </cell>
          <cell r="Q22">
            <v>637</v>
          </cell>
          <cell r="AP22">
            <v>13</v>
          </cell>
          <cell r="AQ22">
            <v>17</v>
          </cell>
          <cell r="AR22">
            <v>30</v>
          </cell>
        </row>
        <row r="23">
          <cell r="F23">
            <v>6</v>
          </cell>
          <cell r="G23">
            <v>59</v>
          </cell>
          <cell r="N23">
            <v>52</v>
          </cell>
          <cell r="O23">
            <v>617</v>
          </cell>
          <cell r="P23">
            <v>669</v>
          </cell>
          <cell r="Q23">
            <v>1286</v>
          </cell>
          <cell r="AP23">
            <v>36</v>
          </cell>
          <cell r="AQ23">
            <v>38</v>
          </cell>
          <cell r="AR23">
            <v>74</v>
          </cell>
        </row>
        <row r="24">
          <cell r="F24">
            <v>9</v>
          </cell>
          <cell r="G24">
            <v>91</v>
          </cell>
          <cell r="N24">
            <v>82</v>
          </cell>
          <cell r="O24">
            <v>945</v>
          </cell>
          <cell r="P24">
            <v>978</v>
          </cell>
          <cell r="Q24">
            <v>1923</v>
          </cell>
          <cell r="AP24">
            <v>49</v>
          </cell>
          <cell r="AQ24">
            <v>55</v>
          </cell>
          <cell r="AR24">
            <v>104</v>
          </cell>
        </row>
        <row r="25">
          <cell r="F25">
            <v>10</v>
          </cell>
          <cell r="G25">
            <v>121</v>
          </cell>
          <cell r="N25">
            <v>106</v>
          </cell>
          <cell r="O25">
            <v>1209</v>
          </cell>
          <cell r="P25">
            <v>1214</v>
          </cell>
          <cell r="Q25">
            <v>2423</v>
          </cell>
          <cell r="AP25">
            <v>110</v>
          </cell>
          <cell r="AQ25">
            <v>63</v>
          </cell>
          <cell r="AR25">
            <v>173</v>
          </cell>
        </row>
        <row r="26">
          <cell r="F26">
            <v>9</v>
          </cell>
          <cell r="G26">
            <v>64</v>
          </cell>
          <cell r="N26">
            <v>52</v>
          </cell>
          <cell r="O26">
            <v>513</v>
          </cell>
          <cell r="P26">
            <v>475</v>
          </cell>
          <cell r="Q26">
            <v>988</v>
          </cell>
          <cell r="AP26">
            <v>61</v>
          </cell>
          <cell r="AQ26">
            <v>30</v>
          </cell>
          <cell r="AR26">
            <v>91</v>
          </cell>
        </row>
        <row r="27">
          <cell r="F27">
            <v>19</v>
          </cell>
          <cell r="G27">
            <v>185</v>
          </cell>
          <cell r="N27">
            <v>158</v>
          </cell>
          <cell r="O27">
            <v>1722</v>
          </cell>
          <cell r="P27">
            <v>1689</v>
          </cell>
          <cell r="Q27">
            <v>3411</v>
          </cell>
          <cell r="AP27">
            <v>171</v>
          </cell>
          <cell r="AQ27">
            <v>93</v>
          </cell>
          <cell r="AR27">
            <v>264</v>
          </cell>
        </row>
        <row r="28">
          <cell r="F28">
            <v>1</v>
          </cell>
          <cell r="G28">
            <v>8</v>
          </cell>
          <cell r="N28">
            <v>4</v>
          </cell>
          <cell r="O28">
            <v>26</v>
          </cell>
          <cell r="P28">
            <v>15</v>
          </cell>
          <cell r="Q28">
            <v>41</v>
          </cell>
          <cell r="AP28">
            <v>0</v>
          </cell>
          <cell r="AQ28">
            <v>0</v>
          </cell>
          <cell r="AR28">
            <v>0</v>
          </cell>
        </row>
        <row r="29">
          <cell r="F29">
            <v>14</v>
          </cell>
          <cell r="G29">
            <v>212</v>
          </cell>
          <cell r="N29">
            <v>286</v>
          </cell>
          <cell r="O29">
            <v>3799</v>
          </cell>
          <cell r="P29">
            <v>3597</v>
          </cell>
          <cell r="Q29">
            <v>7396</v>
          </cell>
          <cell r="AP29">
            <v>274</v>
          </cell>
          <cell r="AQ29">
            <v>162</v>
          </cell>
          <cell r="AR29">
            <v>436</v>
          </cell>
        </row>
        <row r="30">
          <cell r="F30">
            <v>27</v>
          </cell>
          <cell r="G30">
            <v>174</v>
          </cell>
          <cell r="N30">
            <v>198</v>
          </cell>
          <cell r="O30">
            <v>2236</v>
          </cell>
          <cell r="P30">
            <v>2107</v>
          </cell>
          <cell r="Q30">
            <v>4343</v>
          </cell>
          <cell r="AP30">
            <v>178</v>
          </cell>
          <cell r="AQ30">
            <v>120</v>
          </cell>
          <cell r="AR30">
            <v>298</v>
          </cell>
        </row>
        <row r="32">
          <cell r="F32">
            <v>3</v>
          </cell>
          <cell r="G32">
            <v>19</v>
          </cell>
          <cell r="N32">
            <v>23</v>
          </cell>
          <cell r="O32">
            <v>181</v>
          </cell>
          <cell r="P32">
            <v>197</v>
          </cell>
          <cell r="Q32">
            <v>378</v>
          </cell>
          <cell r="AP32">
            <v>18</v>
          </cell>
          <cell r="AQ32">
            <v>22</v>
          </cell>
          <cell r="AR32">
            <v>40</v>
          </cell>
        </row>
        <row r="33">
          <cell r="F33">
            <v>3</v>
          </cell>
          <cell r="G33">
            <v>7</v>
          </cell>
          <cell r="N33">
            <v>17</v>
          </cell>
          <cell r="O33">
            <v>130</v>
          </cell>
          <cell r="P33">
            <v>152</v>
          </cell>
          <cell r="Q33">
            <v>282</v>
          </cell>
          <cell r="AP33">
            <v>14</v>
          </cell>
          <cell r="AQ33">
            <v>10</v>
          </cell>
          <cell r="AR33">
            <v>24</v>
          </cell>
        </row>
        <row r="34">
          <cell r="F34">
            <v>6</v>
          </cell>
          <cell r="G34">
            <v>26</v>
          </cell>
          <cell r="N34">
            <v>40</v>
          </cell>
          <cell r="O34">
            <v>311</v>
          </cell>
          <cell r="P34">
            <v>349</v>
          </cell>
          <cell r="Q34">
            <v>660</v>
          </cell>
          <cell r="AP34">
            <v>32</v>
          </cell>
          <cell r="AQ34">
            <v>32</v>
          </cell>
          <cell r="AR34">
            <v>64</v>
          </cell>
        </row>
        <row r="35">
          <cell r="F35">
            <v>3</v>
          </cell>
          <cell r="G35">
            <v>16</v>
          </cell>
          <cell r="N35">
            <v>23</v>
          </cell>
          <cell r="O35">
            <v>253</v>
          </cell>
          <cell r="P35">
            <v>215</v>
          </cell>
          <cell r="Q35">
            <v>468</v>
          </cell>
          <cell r="AP35">
            <v>22</v>
          </cell>
          <cell r="AQ35">
            <v>17</v>
          </cell>
          <cell r="AR35">
            <v>39</v>
          </cell>
        </row>
        <row r="36">
          <cell r="F36">
            <v>8</v>
          </cell>
          <cell r="G36">
            <v>62</v>
          </cell>
          <cell r="N36">
            <v>48</v>
          </cell>
          <cell r="O36">
            <v>561</v>
          </cell>
          <cell r="P36">
            <v>500</v>
          </cell>
          <cell r="Q36">
            <v>1061</v>
          </cell>
          <cell r="AP36">
            <v>37</v>
          </cell>
          <cell r="AQ36">
            <v>24</v>
          </cell>
          <cell r="AR36">
            <v>61</v>
          </cell>
        </row>
        <row r="37">
          <cell r="F37">
            <v>11</v>
          </cell>
          <cell r="G37">
            <v>78</v>
          </cell>
          <cell r="N37">
            <v>71</v>
          </cell>
          <cell r="O37">
            <v>814</v>
          </cell>
          <cell r="P37">
            <v>715</v>
          </cell>
          <cell r="Q37">
            <v>1529</v>
          </cell>
          <cell r="AP37">
            <v>59</v>
          </cell>
          <cell r="AQ37">
            <v>41</v>
          </cell>
          <cell r="AR37">
            <v>100</v>
          </cell>
        </row>
        <row r="38">
          <cell r="F38">
            <v>2</v>
          </cell>
          <cell r="G38">
            <v>16</v>
          </cell>
          <cell r="N38">
            <v>21</v>
          </cell>
          <cell r="O38">
            <v>176</v>
          </cell>
          <cell r="P38">
            <v>172</v>
          </cell>
          <cell r="Q38">
            <v>348</v>
          </cell>
          <cell r="AP38">
            <v>11</v>
          </cell>
          <cell r="AQ38">
            <v>12</v>
          </cell>
          <cell r="AR38">
            <v>23</v>
          </cell>
        </row>
        <row r="39">
          <cell r="F39">
            <v>5</v>
          </cell>
          <cell r="G39">
            <v>32</v>
          </cell>
          <cell r="N39">
            <v>26</v>
          </cell>
          <cell r="O39">
            <v>217</v>
          </cell>
          <cell r="P39">
            <v>226</v>
          </cell>
          <cell r="Q39">
            <v>443</v>
          </cell>
          <cell r="AP39">
            <v>26</v>
          </cell>
          <cell r="AQ39">
            <v>16</v>
          </cell>
          <cell r="AR39">
            <v>42</v>
          </cell>
        </row>
        <row r="40">
          <cell r="F40">
            <v>7</v>
          </cell>
          <cell r="G40">
            <v>48</v>
          </cell>
          <cell r="N40">
            <v>47</v>
          </cell>
          <cell r="O40">
            <v>393</v>
          </cell>
          <cell r="P40">
            <v>398</v>
          </cell>
          <cell r="Q40">
            <v>791</v>
          </cell>
          <cell r="AP40">
            <v>37</v>
          </cell>
          <cell r="AQ40">
            <v>28</v>
          </cell>
          <cell r="AR40">
            <v>65</v>
          </cell>
        </row>
      </sheetData>
      <sheetData sheetId="29"/>
      <sheetData sheetId="30"/>
      <sheetData sheetId="31"/>
      <sheetData sheetId="32">
        <row r="10">
          <cell r="F10">
            <v>9</v>
          </cell>
          <cell r="G10">
            <v>113</v>
          </cell>
          <cell r="Q10">
            <v>98</v>
          </cell>
          <cell r="R10">
            <v>1370</v>
          </cell>
          <cell r="S10">
            <v>821</v>
          </cell>
          <cell r="T10">
            <v>2191</v>
          </cell>
          <cell r="AO10">
            <v>131</v>
          </cell>
          <cell r="AP10">
            <v>86</v>
          </cell>
          <cell r="AQ10">
            <v>217</v>
          </cell>
        </row>
        <row r="11">
          <cell r="F11">
            <v>31</v>
          </cell>
          <cell r="G11">
            <v>666</v>
          </cell>
          <cell r="Q11">
            <v>1058</v>
          </cell>
          <cell r="R11">
            <v>8763</v>
          </cell>
          <cell r="S11">
            <v>9410</v>
          </cell>
          <cell r="T11">
            <v>18173</v>
          </cell>
          <cell r="AO11">
            <v>979</v>
          </cell>
          <cell r="AP11">
            <v>439</v>
          </cell>
          <cell r="AQ11">
            <v>1418</v>
          </cell>
        </row>
        <row r="12">
          <cell r="F12">
            <v>2</v>
          </cell>
          <cell r="G12">
            <v>19</v>
          </cell>
          <cell r="Q12">
            <v>50</v>
          </cell>
          <cell r="R12">
            <v>390</v>
          </cell>
          <cell r="S12">
            <v>190</v>
          </cell>
          <cell r="T12">
            <v>580</v>
          </cell>
          <cell r="AO12">
            <v>22</v>
          </cell>
          <cell r="AP12">
            <v>8</v>
          </cell>
          <cell r="AQ12">
            <v>30</v>
          </cell>
        </row>
        <row r="15">
          <cell r="F15">
            <v>11</v>
          </cell>
          <cell r="G15">
            <v>163</v>
          </cell>
          <cell r="Q15">
            <v>246</v>
          </cell>
          <cell r="R15">
            <v>2045</v>
          </cell>
          <cell r="S15">
            <v>2032</v>
          </cell>
          <cell r="T15">
            <v>4077</v>
          </cell>
          <cell r="AO15">
            <v>206</v>
          </cell>
          <cell r="AP15">
            <v>103</v>
          </cell>
          <cell r="AQ15">
            <v>309</v>
          </cell>
        </row>
        <row r="16">
          <cell r="F16">
            <v>6</v>
          </cell>
          <cell r="G16">
            <v>53</v>
          </cell>
          <cell r="Q16">
            <v>106</v>
          </cell>
          <cell r="R16">
            <v>543</v>
          </cell>
          <cell r="S16">
            <v>346</v>
          </cell>
          <cell r="T16">
            <v>889</v>
          </cell>
          <cell r="AO16">
            <v>36</v>
          </cell>
          <cell r="AP16">
            <v>26</v>
          </cell>
          <cell r="AQ16">
            <v>62</v>
          </cell>
        </row>
        <row r="18">
          <cell r="F18">
            <v>3</v>
          </cell>
          <cell r="G18">
            <v>38</v>
          </cell>
          <cell r="Q18">
            <v>39</v>
          </cell>
          <cell r="R18">
            <v>389</v>
          </cell>
          <cell r="S18">
            <v>374</v>
          </cell>
          <cell r="T18">
            <v>763</v>
          </cell>
          <cell r="AO18">
            <v>42</v>
          </cell>
          <cell r="AP18">
            <v>18</v>
          </cell>
          <cell r="AQ18">
            <v>60</v>
          </cell>
        </row>
        <row r="19">
          <cell r="F19">
            <v>1</v>
          </cell>
          <cell r="G19">
            <v>12</v>
          </cell>
          <cell r="Q19">
            <v>6</v>
          </cell>
          <cell r="R19">
            <v>51</v>
          </cell>
          <cell r="S19">
            <v>24</v>
          </cell>
          <cell r="T19">
            <v>75</v>
          </cell>
          <cell r="AO19">
            <v>10</v>
          </cell>
          <cell r="AP19">
            <v>2</v>
          </cell>
          <cell r="AQ19">
            <v>12</v>
          </cell>
        </row>
        <row r="20">
          <cell r="F20">
            <v>4</v>
          </cell>
          <cell r="G20">
            <v>50</v>
          </cell>
          <cell r="Q20">
            <v>45</v>
          </cell>
          <cell r="R20">
            <v>440</v>
          </cell>
          <cell r="S20">
            <v>398</v>
          </cell>
          <cell r="T20">
            <v>838</v>
          </cell>
          <cell r="AO20">
            <v>52</v>
          </cell>
          <cell r="AP20">
            <v>20</v>
          </cell>
          <cell r="AQ20">
            <v>72</v>
          </cell>
        </row>
        <row r="21">
          <cell r="F21">
            <v>2</v>
          </cell>
          <cell r="G21">
            <v>24</v>
          </cell>
          <cell r="Q21">
            <v>64</v>
          </cell>
          <cell r="R21">
            <v>228</v>
          </cell>
          <cell r="S21">
            <v>177</v>
          </cell>
          <cell r="T21">
            <v>405</v>
          </cell>
          <cell r="AO21">
            <v>18</v>
          </cell>
          <cell r="AP21">
            <v>5</v>
          </cell>
          <cell r="AQ21">
            <v>23</v>
          </cell>
        </row>
        <row r="22">
          <cell r="F22">
            <v>1</v>
          </cell>
          <cell r="G22">
            <v>8</v>
          </cell>
          <cell r="Q22">
            <v>8</v>
          </cell>
          <cell r="R22">
            <v>48</v>
          </cell>
          <cell r="S22">
            <v>55</v>
          </cell>
          <cell r="T22">
            <v>103</v>
          </cell>
          <cell r="AO22">
            <v>4</v>
          </cell>
          <cell r="AP22">
            <v>3</v>
          </cell>
          <cell r="AQ22">
            <v>7</v>
          </cell>
        </row>
        <row r="23">
          <cell r="F23">
            <v>3</v>
          </cell>
          <cell r="G23">
            <v>32</v>
          </cell>
          <cell r="Q23">
            <v>72</v>
          </cell>
          <cell r="R23">
            <v>276</v>
          </cell>
          <cell r="S23">
            <v>232</v>
          </cell>
          <cell r="T23">
            <v>508</v>
          </cell>
          <cell r="AO23">
            <v>22</v>
          </cell>
          <cell r="AP23">
            <v>8</v>
          </cell>
          <cell r="AQ23">
            <v>30</v>
          </cell>
        </row>
        <row r="24">
          <cell r="F24">
            <v>6</v>
          </cell>
          <cell r="G24">
            <v>108</v>
          </cell>
          <cell r="Q24">
            <v>194</v>
          </cell>
          <cell r="R24">
            <v>1496</v>
          </cell>
          <cell r="S24">
            <v>1517</v>
          </cell>
          <cell r="T24">
            <v>3013</v>
          </cell>
          <cell r="AO24">
            <v>140</v>
          </cell>
          <cell r="AP24">
            <v>56</v>
          </cell>
          <cell r="AQ24">
            <v>196</v>
          </cell>
        </row>
        <row r="25">
          <cell r="F25">
            <v>1</v>
          </cell>
          <cell r="G25">
            <v>12</v>
          </cell>
          <cell r="Q25">
            <v>23</v>
          </cell>
          <cell r="R25">
            <v>87</v>
          </cell>
          <cell r="S25">
            <v>63</v>
          </cell>
          <cell r="T25">
            <v>150</v>
          </cell>
          <cell r="AO25">
            <v>9</v>
          </cell>
          <cell r="AP25">
            <v>5</v>
          </cell>
          <cell r="AQ25">
            <v>14</v>
          </cell>
        </row>
        <row r="26">
          <cell r="F26">
            <v>7</v>
          </cell>
          <cell r="G26">
            <v>120</v>
          </cell>
          <cell r="Q26">
            <v>217</v>
          </cell>
          <cell r="R26">
            <v>1583</v>
          </cell>
          <cell r="S26">
            <v>1580</v>
          </cell>
          <cell r="T26">
            <v>3163</v>
          </cell>
          <cell r="AO26">
            <v>149</v>
          </cell>
          <cell r="AP26">
            <v>61</v>
          </cell>
          <cell r="AQ26">
            <v>210</v>
          </cell>
        </row>
        <row r="27">
          <cell r="F27">
            <v>3</v>
          </cell>
          <cell r="G27">
            <v>39</v>
          </cell>
          <cell r="Q27">
            <v>40</v>
          </cell>
          <cell r="R27">
            <v>658</v>
          </cell>
          <cell r="S27">
            <v>213</v>
          </cell>
          <cell r="T27">
            <v>871</v>
          </cell>
          <cell r="AO27">
            <v>39</v>
          </cell>
          <cell r="AP27">
            <v>19</v>
          </cell>
          <cell r="AQ27">
            <v>58</v>
          </cell>
        </row>
        <row r="28">
          <cell r="F28">
            <v>14</v>
          </cell>
          <cell r="G28">
            <v>297</v>
          </cell>
          <cell r="Q28">
            <v>408</v>
          </cell>
          <cell r="R28">
            <v>3608</v>
          </cell>
          <cell r="S28">
            <v>3874</v>
          </cell>
          <cell r="T28">
            <v>7482</v>
          </cell>
          <cell r="AO28">
            <v>330</v>
          </cell>
          <cell r="AP28">
            <v>147</v>
          </cell>
          <cell r="AQ28">
            <v>477</v>
          </cell>
        </row>
        <row r="29">
          <cell r="F29">
            <v>3</v>
          </cell>
          <cell r="G29">
            <v>24</v>
          </cell>
          <cell r="Q29">
            <v>60</v>
          </cell>
          <cell r="R29">
            <v>293</v>
          </cell>
          <cell r="S29">
            <v>266</v>
          </cell>
          <cell r="T29">
            <v>559</v>
          </cell>
          <cell r="AO29">
            <v>23</v>
          </cell>
          <cell r="AP29">
            <v>15</v>
          </cell>
          <cell r="AQ29">
            <v>38</v>
          </cell>
        </row>
        <row r="32">
          <cell r="F32">
            <v>2</v>
          </cell>
          <cell r="G32">
            <v>18</v>
          </cell>
          <cell r="Q32">
            <v>60</v>
          </cell>
          <cell r="R32">
            <v>148</v>
          </cell>
          <cell r="S32">
            <v>140</v>
          </cell>
          <cell r="T32">
            <v>288</v>
          </cell>
          <cell r="AO32">
            <v>20</v>
          </cell>
          <cell r="AP32">
            <v>11</v>
          </cell>
          <cell r="AQ32">
            <v>31</v>
          </cell>
        </row>
        <row r="33">
          <cell r="AQ33">
            <v>0</v>
          </cell>
        </row>
        <row r="34">
          <cell r="F34">
            <v>2</v>
          </cell>
          <cell r="G34">
            <v>18</v>
          </cell>
          <cell r="Q34">
            <v>60</v>
          </cell>
          <cell r="R34">
            <v>148</v>
          </cell>
          <cell r="S34">
            <v>140</v>
          </cell>
          <cell r="T34">
            <v>288</v>
          </cell>
          <cell r="AO34">
            <v>20</v>
          </cell>
          <cell r="AP34">
            <v>11</v>
          </cell>
          <cell r="AQ34">
            <v>31</v>
          </cell>
        </row>
        <row r="35">
          <cell r="F35">
            <v>2</v>
          </cell>
          <cell r="G35">
            <v>26</v>
          </cell>
          <cell r="Q35">
            <v>27</v>
          </cell>
          <cell r="R35">
            <v>315</v>
          </cell>
          <cell r="S35">
            <v>281</v>
          </cell>
          <cell r="T35">
            <v>596</v>
          </cell>
          <cell r="AO35">
            <v>18</v>
          </cell>
          <cell r="AP35">
            <v>9</v>
          </cell>
          <cell r="AQ35">
            <v>27</v>
          </cell>
        </row>
        <row r="36">
          <cell r="F36">
            <v>1</v>
          </cell>
          <cell r="G36">
            <v>7</v>
          </cell>
          <cell r="Q36">
            <v>18</v>
          </cell>
          <cell r="R36">
            <v>55</v>
          </cell>
          <cell r="S36">
            <v>58</v>
          </cell>
          <cell r="T36">
            <v>113</v>
          </cell>
          <cell r="AO36">
            <v>4</v>
          </cell>
          <cell r="AP36">
            <v>1</v>
          </cell>
          <cell r="AQ36">
            <v>5</v>
          </cell>
        </row>
        <row r="37">
          <cell r="F37">
            <v>3</v>
          </cell>
          <cell r="G37">
            <v>33</v>
          </cell>
          <cell r="Q37">
            <v>45</v>
          </cell>
          <cell r="R37">
            <v>370</v>
          </cell>
          <cell r="S37">
            <v>339</v>
          </cell>
          <cell r="T37">
            <v>709</v>
          </cell>
          <cell r="AO37">
            <v>22</v>
          </cell>
          <cell r="AP37">
            <v>10</v>
          </cell>
          <cell r="AQ37">
            <v>32</v>
          </cell>
        </row>
        <row r="38">
          <cell r="F38">
            <v>2</v>
          </cell>
          <cell r="G38">
            <v>24</v>
          </cell>
          <cell r="Q38">
            <v>37</v>
          </cell>
          <cell r="R38">
            <v>167</v>
          </cell>
          <cell r="S38">
            <v>95</v>
          </cell>
          <cell r="T38">
            <v>262</v>
          </cell>
          <cell r="AO38">
            <v>17</v>
          </cell>
          <cell r="AP38">
            <v>12</v>
          </cell>
          <cell r="AQ38">
            <v>29</v>
          </cell>
        </row>
        <row r="39">
          <cell r="AQ39">
            <v>0</v>
          </cell>
        </row>
        <row r="40">
          <cell r="F40">
            <v>2</v>
          </cell>
          <cell r="G40">
            <v>24</v>
          </cell>
          <cell r="Q40">
            <v>37</v>
          </cell>
          <cell r="R40">
            <v>167</v>
          </cell>
          <cell r="S40">
            <v>95</v>
          </cell>
          <cell r="T40">
            <v>262</v>
          </cell>
          <cell r="AO40">
            <v>17</v>
          </cell>
          <cell r="AP40">
            <v>12</v>
          </cell>
          <cell r="AQ40">
            <v>29</v>
          </cell>
        </row>
      </sheetData>
      <sheetData sheetId="33"/>
      <sheetData sheetId="34">
        <row r="10">
          <cell r="AM10">
            <v>7</v>
          </cell>
          <cell r="AN10">
            <v>81</v>
          </cell>
          <cell r="AP10">
            <v>90</v>
          </cell>
          <cell r="AQ10">
            <v>1141</v>
          </cell>
          <cell r="AR10">
            <v>655</v>
          </cell>
          <cell r="AS10">
            <v>1796</v>
          </cell>
          <cell r="AT10">
            <v>116</v>
          </cell>
          <cell r="AU10">
            <v>65</v>
          </cell>
          <cell r="AV10">
            <v>181</v>
          </cell>
        </row>
        <row r="11">
          <cell r="AM11">
            <v>13</v>
          </cell>
          <cell r="AN11">
            <v>294</v>
          </cell>
          <cell r="AP11">
            <v>446</v>
          </cell>
          <cell r="AQ11">
            <v>3783</v>
          </cell>
          <cell r="AR11">
            <v>4364</v>
          </cell>
          <cell r="AS11">
            <v>8147</v>
          </cell>
          <cell r="AT11">
            <v>430</v>
          </cell>
          <cell r="AU11">
            <v>149</v>
          </cell>
          <cell r="AV11">
            <v>579</v>
          </cell>
        </row>
        <row r="12">
          <cell r="AM12">
            <v>1</v>
          </cell>
          <cell r="AN12">
            <v>3</v>
          </cell>
          <cell r="AP12">
            <v>5</v>
          </cell>
          <cell r="AQ12">
            <v>78</v>
          </cell>
          <cell r="AR12">
            <v>24</v>
          </cell>
          <cell r="AS12">
            <v>102</v>
          </cell>
          <cell r="AT12">
            <v>6</v>
          </cell>
          <cell r="AU12">
            <v>1</v>
          </cell>
          <cell r="AV12">
            <v>7</v>
          </cell>
        </row>
        <row r="15">
          <cell r="AM15">
            <v>3</v>
          </cell>
          <cell r="AN15">
            <v>60</v>
          </cell>
          <cell r="AP15">
            <v>74</v>
          </cell>
          <cell r="AQ15">
            <v>627</v>
          </cell>
          <cell r="AR15">
            <v>841</v>
          </cell>
          <cell r="AS15">
            <v>1468</v>
          </cell>
          <cell r="AT15">
            <v>70</v>
          </cell>
          <cell r="AU15">
            <v>30</v>
          </cell>
          <cell r="AV15">
            <v>100</v>
          </cell>
        </row>
        <row r="16">
          <cell r="AM16">
            <v>1</v>
          </cell>
          <cell r="AN16">
            <v>13</v>
          </cell>
          <cell r="AP16">
            <v>27</v>
          </cell>
          <cell r="AQ16">
            <v>95</v>
          </cell>
          <cell r="AR16">
            <v>87</v>
          </cell>
          <cell r="AS16">
            <v>182</v>
          </cell>
          <cell r="AT16">
            <v>11</v>
          </cell>
          <cell r="AU16">
            <v>1</v>
          </cell>
          <cell r="AV16">
            <v>12</v>
          </cell>
        </row>
        <row r="18">
          <cell r="AM18">
            <v>1</v>
          </cell>
          <cell r="AN18">
            <v>12</v>
          </cell>
          <cell r="AP18">
            <v>14</v>
          </cell>
          <cell r="AQ18">
            <v>143</v>
          </cell>
          <cell r="AR18">
            <v>161</v>
          </cell>
          <cell r="AS18">
            <v>304</v>
          </cell>
          <cell r="AT18">
            <v>12</v>
          </cell>
          <cell r="AU18">
            <v>8</v>
          </cell>
          <cell r="AV18">
            <v>20</v>
          </cell>
        </row>
        <row r="19">
          <cell r="AM19">
            <v>0</v>
          </cell>
          <cell r="AN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</row>
        <row r="21">
          <cell r="AM21">
            <v>0</v>
          </cell>
          <cell r="AN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AM22">
            <v>0</v>
          </cell>
          <cell r="AN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4">
          <cell r="AM24">
            <v>3</v>
          </cell>
          <cell r="AN24">
            <v>56</v>
          </cell>
          <cell r="AP24">
            <v>88</v>
          </cell>
          <cell r="AQ24">
            <v>709</v>
          </cell>
          <cell r="AR24">
            <v>812</v>
          </cell>
          <cell r="AS24">
            <v>1521</v>
          </cell>
          <cell r="AT24">
            <v>73</v>
          </cell>
          <cell r="AU24">
            <v>22</v>
          </cell>
          <cell r="AV24">
            <v>95</v>
          </cell>
        </row>
        <row r="25">
          <cell r="AM25">
            <v>0</v>
          </cell>
          <cell r="AN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</row>
        <row r="27">
          <cell r="AM27">
            <v>2</v>
          </cell>
          <cell r="AN27">
            <v>15</v>
          </cell>
          <cell r="AP27">
            <v>20</v>
          </cell>
          <cell r="AQ27">
            <v>203</v>
          </cell>
          <cell r="AR27">
            <v>120</v>
          </cell>
          <cell r="AS27">
            <v>323</v>
          </cell>
          <cell r="AT27">
            <v>27</v>
          </cell>
          <cell r="AU27">
            <v>8</v>
          </cell>
          <cell r="AV27">
            <v>35</v>
          </cell>
        </row>
        <row r="28">
          <cell r="AM28">
            <v>4</v>
          </cell>
          <cell r="AN28">
            <v>89</v>
          </cell>
          <cell r="AP28">
            <v>132</v>
          </cell>
          <cell r="AQ28">
            <v>1209</v>
          </cell>
          <cell r="AR28">
            <v>1527</v>
          </cell>
          <cell r="AS28">
            <v>2736</v>
          </cell>
          <cell r="AT28">
            <v>110</v>
          </cell>
          <cell r="AU28">
            <v>47</v>
          </cell>
          <cell r="AV28">
            <v>157</v>
          </cell>
        </row>
        <row r="29">
          <cell r="AM29">
            <v>0</v>
          </cell>
          <cell r="AN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</row>
        <row r="32">
          <cell r="AM32">
            <v>0</v>
          </cell>
          <cell r="AN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</row>
        <row r="33"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</row>
        <row r="35">
          <cell r="AM35">
            <v>0</v>
          </cell>
          <cell r="AN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</row>
        <row r="36">
          <cell r="AM36">
            <v>0</v>
          </cell>
          <cell r="AN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</row>
        <row r="38">
          <cell r="AM38">
            <v>0</v>
          </cell>
          <cell r="AN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</row>
        <row r="39">
          <cell r="AM39">
            <v>0</v>
          </cell>
          <cell r="AN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53">
          <cell r="I53">
            <v>3</v>
          </cell>
          <cell r="J53">
            <v>2</v>
          </cell>
          <cell r="R53">
            <v>15</v>
          </cell>
        </row>
        <row r="54">
          <cell r="I54">
            <v>2</v>
          </cell>
          <cell r="J54">
            <v>7</v>
          </cell>
          <cell r="R54">
            <v>4</v>
          </cell>
        </row>
        <row r="55">
          <cell r="I55">
            <v>3</v>
          </cell>
          <cell r="J55">
            <v>1</v>
          </cell>
          <cell r="R55">
            <v>2</v>
          </cell>
        </row>
        <row r="56">
          <cell r="I56">
            <v>2</v>
          </cell>
          <cell r="J56">
            <v>4</v>
          </cell>
          <cell r="R56">
            <v>12</v>
          </cell>
        </row>
        <row r="57">
          <cell r="I57">
            <v>5</v>
          </cell>
          <cell r="J57">
            <v>27</v>
          </cell>
          <cell r="R57">
            <v>49</v>
          </cell>
        </row>
        <row r="58">
          <cell r="I58">
            <v>6</v>
          </cell>
          <cell r="J58">
            <v>25</v>
          </cell>
          <cell r="R58">
            <v>133</v>
          </cell>
        </row>
        <row r="59">
          <cell r="I59">
            <v>2</v>
          </cell>
          <cell r="J59">
            <v>6</v>
          </cell>
          <cell r="R59">
            <v>7</v>
          </cell>
        </row>
        <row r="60">
          <cell r="I60">
            <v>3</v>
          </cell>
          <cell r="J60">
            <v>0</v>
          </cell>
          <cell r="R60">
            <v>5</v>
          </cell>
        </row>
        <row r="61">
          <cell r="I61">
            <v>2</v>
          </cell>
          <cell r="J61">
            <v>5</v>
          </cell>
          <cell r="R61">
            <v>2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M49"/>
  <sheetViews>
    <sheetView tabSelected="1" workbookViewId="0">
      <selection activeCell="A50" sqref="A50:XFD65"/>
    </sheetView>
  </sheetViews>
  <sheetFormatPr defaultRowHeight="15" outlineLevelCol="2" x14ac:dyDescent="0.25"/>
  <cols>
    <col min="1" max="1" width="2" customWidth="1"/>
    <col min="2" max="2" width="7" customWidth="1"/>
    <col min="3" max="3" width="5.42578125" hidden="1" customWidth="1"/>
    <col min="4" max="4" width="5.140625" hidden="1" customWidth="1" outlineLevel="1"/>
    <col min="5" max="5" width="5" hidden="1" customWidth="1" outlineLevel="1"/>
    <col min="6" max="6" width="5.140625" hidden="1" customWidth="1" outlineLevel="1"/>
    <col min="7" max="11" width="3.28515625" hidden="1" customWidth="1" outlineLevel="1"/>
    <col min="12" max="12" width="4" hidden="1" customWidth="1" outlineLevel="1"/>
    <col min="13" max="13" width="0.42578125" customWidth="1" collapsed="1"/>
    <col min="14" max="14" width="3.7109375" customWidth="1"/>
    <col min="15" max="15" width="4.140625" customWidth="1"/>
    <col min="16" max="16" width="3.7109375" hidden="1" customWidth="1" outlineLevel="1"/>
    <col min="17" max="17" width="3.7109375" customWidth="1" outlineLevel="1"/>
    <col min="18" max="19" width="3.7109375" hidden="1" customWidth="1" outlineLevel="1"/>
    <col min="20" max="20" width="6" customWidth="1" collapsed="1"/>
    <col min="21" max="21" width="4.42578125" customWidth="1"/>
    <col min="22" max="22" width="3.7109375" hidden="1" customWidth="1" outlineLevel="1"/>
    <col min="23" max="23" width="3.7109375" customWidth="1" outlineLevel="1"/>
    <col min="24" max="25" width="4.42578125" hidden="1" customWidth="1" outlineLevel="1"/>
    <col min="26" max="26" width="4.140625" customWidth="1" collapsed="1"/>
    <col min="27" max="28" width="3.7109375" hidden="1" customWidth="1" outlineLevel="1"/>
    <col min="29" max="30" width="3.7109375" hidden="1" customWidth="1" outlineLevel="2"/>
    <col min="31" max="31" width="4.5703125" hidden="1" customWidth="1" outlineLevel="2"/>
    <col min="32" max="32" width="4.28515625" hidden="1" customWidth="1" outlineLevel="2"/>
    <col min="33" max="33" width="4.42578125" hidden="1" customWidth="1" outlineLevel="1" collapsed="1"/>
    <col min="34" max="34" width="3.7109375" hidden="1" customWidth="1" outlineLevel="1"/>
    <col min="35" max="38" width="3.7109375" hidden="1" customWidth="1" outlineLevel="2"/>
    <col min="39" max="39" width="3.7109375" hidden="1" customWidth="1" outlineLevel="1"/>
    <col min="40" max="40" width="3.7109375" customWidth="1" collapsed="1"/>
    <col min="41" max="41" width="3.7109375" customWidth="1"/>
    <col min="42" max="43" width="3.7109375" hidden="1" customWidth="1" outlineLevel="2"/>
    <col min="44" max="44" width="4.42578125" hidden="1" customWidth="1" outlineLevel="2"/>
    <col min="45" max="45" width="4.28515625" hidden="1" customWidth="1" outlineLevel="2"/>
    <col min="46" max="46" width="5.28515625" customWidth="1" collapsed="1"/>
    <col min="47" max="47" width="3.7109375" customWidth="1"/>
    <col min="48" max="51" width="3.7109375" hidden="1" customWidth="1" outlineLevel="1"/>
    <col min="52" max="52" width="3.7109375" customWidth="1" collapsed="1"/>
    <col min="53" max="53" width="3.7109375" customWidth="1"/>
    <col min="54" max="54" width="4.28515625" customWidth="1"/>
    <col min="55" max="57" width="3.7109375" hidden="1" customWidth="1" outlineLevel="1"/>
    <col min="58" max="58" width="0.28515625" hidden="1" customWidth="1" outlineLevel="1"/>
    <col min="59" max="59" width="5" customWidth="1" collapsed="1"/>
    <col min="60" max="60" width="4.42578125" customWidth="1"/>
    <col min="61" max="64" width="3.7109375" hidden="1" customWidth="1" outlineLevel="1"/>
    <col min="65" max="65" width="4.28515625" customWidth="1" collapsed="1"/>
    <col min="66" max="66" width="3.7109375" customWidth="1"/>
    <col min="67" max="67" width="4.140625" customWidth="1"/>
    <col min="68" max="68" width="3.7109375" hidden="1" customWidth="1" outlineLevel="1"/>
    <col min="69" max="69" width="3.7109375" customWidth="1" outlineLevel="1"/>
    <col min="70" max="71" width="3.7109375" hidden="1" customWidth="1" outlineLevel="1"/>
    <col min="72" max="72" width="5.28515625" customWidth="1" collapsed="1"/>
    <col min="73" max="73" width="4.28515625" customWidth="1"/>
    <col min="74" max="77" width="3.7109375" hidden="1" customWidth="1" outlineLevel="1"/>
    <col min="78" max="78" width="4.140625" customWidth="1" collapsed="1"/>
    <col min="79" max="80" width="3.7109375" hidden="1" customWidth="1" outlineLevel="1"/>
    <col min="81" max="84" width="3.7109375" hidden="1" customWidth="1" outlineLevel="2"/>
    <col min="85" max="86" width="3.7109375" hidden="1" customWidth="1" outlineLevel="1"/>
    <col min="87" max="90" width="3.7109375" hidden="1" customWidth="1" outlineLevel="2"/>
    <col min="91" max="91" width="3.7109375" hidden="1" customWidth="1" outlineLevel="1"/>
    <col min="92" max="92" width="3.7109375" customWidth="1" collapsed="1"/>
    <col min="93" max="93" width="4.42578125" customWidth="1"/>
    <col min="94" max="94" width="3.7109375" hidden="1" customWidth="1" outlineLevel="1"/>
    <col min="95" max="95" width="3.7109375" customWidth="1" outlineLevel="1"/>
    <col min="96" max="96" width="3" hidden="1" customWidth="1" outlineLevel="1"/>
    <col min="97" max="97" width="2.140625" hidden="1" customWidth="1" outlineLevel="1"/>
    <col min="98" max="98" width="5" customWidth="1" collapsed="1"/>
    <col min="99" max="99" width="4.28515625" customWidth="1"/>
    <col min="100" max="103" width="3.7109375" hidden="1" customWidth="1" outlineLevel="1"/>
    <col min="104" max="104" width="4.140625" customWidth="1" collapsed="1"/>
    <col min="105" max="105" width="2.7109375" hidden="1" customWidth="1" outlineLevel="1"/>
    <col min="106" max="106" width="3.5703125" hidden="1" customWidth="1" outlineLevel="1"/>
    <col min="107" max="107" width="4.140625" hidden="1" customWidth="1" outlineLevel="2"/>
    <col min="108" max="108" width="3.28515625" hidden="1" customWidth="1" outlineLevel="2"/>
    <col min="109" max="110" width="4.28515625" hidden="1" customWidth="1" outlineLevel="2"/>
    <col min="111" max="111" width="5.42578125" hidden="1" customWidth="1" outlineLevel="1" collapsed="1"/>
    <col min="112" max="112" width="3.7109375" hidden="1" customWidth="1" outlineLevel="1"/>
    <col min="113" max="116" width="5.42578125" hidden="1" customWidth="1" outlineLevel="2"/>
    <col min="117" max="117" width="4.140625" hidden="1" customWidth="1" outlineLevel="1" collapsed="1"/>
    <col min="118" max="118" width="3.140625" hidden="1" customWidth="1" outlineLevel="1"/>
    <col min="119" max="119" width="4.140625" hidden="1" customWidth="1" outlineLevel="1"/>
    <col min="120" max="120" width="3.85546875" hidden="1" customWidth="1" outlineLevel="2"/>
    <col min="121" max="121" width="3.28515625" hidden="1" customWidth="1" outlineLevel="2"/>
    <col min="122" max="123" width="5.28515625" hidden="1" customWidth="1" outlineLevel="2"/>
    <col min="124" max="124" width="5.42578125" hidden="1" customWidth="1" outlineLevel="1" collapsed="1"/>
    <col min="125" max="125" width="4.140625" hidden="1" customWidth="1" outlineLevel="1"/>
    <col min="126" max="127" width="4" hidden="1" customWidth="1" outlineLevel="2"/>
    <col min="128" max="128" width="4.42578125" hidden="1" customWidth="1" outlineLevel="2"/>
    <col min="129" max="129" width="5.85546875" hidden="1" customWidth="1" outlineLevel="2"/>
    <col min="130" max="130" width="4.42578125" hidden="1" customWidth="1" outlineLevel="1" collapsed="1"/>
    <col min="131" max="131" width="6" customWidth="1" collapsed="1"/>
    <col min="132" max="132" width="2.85546875" customWidth="1"/>
    <col min="133" max="135" width="4.42578125" customWidth="1"/>
    <col min="136" max="136" width="2.42578125" customWidth="1"/>
    <col min="137" max="137" width="7.42578125" customWidth="1"/>
    <col min="138" max="138" width="4.42578125" customWidth="1"/>
    <col min="139" max="139" width="5.85546875" customWidth="1"/>
    <col min="140" max="140" width="4.7109375" customWidth="1"/>
    <col min="141" max="141" width="6.42578125" customWidth="1"/>
    <col min="142" max="142" width="4" customWidth="1"/>
    <col min="143" max="143" width="7.5703125" customWidth="1"/>
    <col min="144" max="144" width="5.28515625" customWidth="1"/>
    <col min="145" max="145" width="5.85546875" customWidth="1"/>
    <col min="146" max="149" width="6.7109375" customWidth="1"/>
  </cols>
  <sheetData>
    <row r="1" spans="1:131" ht="23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1"/>
    </row>
    <row r="2" spans="1:131" ht="18.75" customHeight="1" x14ac:dyDescent="0.35">
      <c r="A2" s="1"/>
      <c r="B2" s="3" t="str">
        <f>[1]A!B3</f>
        <v>ADIYAMAN İLİ 2017-2018 EĞİTİM-ÖĞRETİM YILI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1"/>
    </row>
    <row r="3" spans="1:131" ht="18.75" customHeight="1" thickBot="1" x14ac:dyDescent="0.4">
      <c r="A3" s="1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1"/>
    </row>
    <row r="4" spans="1:131" ht="16.5" customHeight="1" x14ac:dyDescent="0.25">
      <c r="A4" s="1"/>
      <c r="B4" s="5" t="s">
        <v>2</v>
      </c>
      <c r="C4" s="6" t="s">
        <v>3</v>
      </c>
      <c r="D4" s="7" t="s">
        <v>4</v>
      </c>
      <c r="E4" s="8" t="s">
        <v>5</v>
      </c>
      <c r="F4" s="9" t="s">
        <v>6</v>
      </c>
      <c r="G4" s="10" t="s">
        <v>7</v>
      </c>
      <c r="H4" s="11"/>
      <c r="I4" s="11"/>
      <c r="J4" s="12" t="s">
        <v>8</v>
      </c>
      <c r="K4" s="12"/>
      <c r="L4" s="13"/>
      <c r="N4" s="14" t="s">
        <v>9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6"/>
      <c r="AA4" s="17" t="s">
        <v>10</v>
      </c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4" t="s">
        <v>11</v>
      </c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6"/>
      <c r="BN4" s="15" t="s">
        <v>12</v>
      </c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6"/>
      <c r="CA4" s="14" t="s">
        <v>13</v>
      </c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6"/>
      <c r="CN4" s="14" t="s">
        <v>14</v>
      </c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6"/>
      <c r="DA4" s="14" t="s">
        <v>15</v>
      </c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6"/>
      <c r="DN4" s="14" t="s">
        <v>16</v>
      </c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6"/>
      <c r="EA4" s="1"/>
    </row>
    <row r="5" spans="1:131" ht="18" customHeight="1" x14ac:dyDescent="0.25">
      <c r="A5" s="1"/>
      <c r="B5" s="19"/>
      <c r="C5" s="20"/>
      <c r="D5" s="21"/>
      <c r="E5" s="22"/>
      <c r="F5" s="23"/>
      <c r="G5" s="24"/>
      <c r="H5" s="25"/>
      <c r="I5" s="25"/>
      <c r="J5" s="26"/>
      <c r="K5" s="26"/>
      <c r="L5" s="27"/>
      <c r="N5" s="28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  <c r="AA5" s="31" t="s">
        <v>17</v>
      </c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1" t="s">
        <v>18</v>
      </c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28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30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30"/>
      <c r="CA5" s="28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30"/>
      <c r="CN5" s="28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30"/>
      <c r="DA5" s="28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30"/>
      <c r="DN5" s="28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30"/>
      <c r="EA5" s="1"/>
    </row>
    <row r="6" spans="1:131" ht="60.75" customHeight="1" x14ac:dyDescent="0.25">
      <c r="A6" s="1"/>
      <c r="B6" s="19"/>
      <c r="C6" s="20"/>
      <c r="D6" s="21"/>
      <c r="E6" s="22"/>
      <c r="F6" s="23"/>
      <c r="G6" s="33" t="s">
        <v>19</v>
      </c>
      <c r="H6" s="34" t="s">
        <v>5</v>
      </c>
      <c r="I6" s="35" t="s">
        <v>20</v>
      </c>
      <c r="J6" s="33" t="s">
        <v>19</v>
      </c>
      <c r="K6" s="34" t="s">
        <v>5</v>
      </c>
      <c r="L6" s="36" t="s">
        <v>20</v>
      </c>
      <c r="N6" s="37" t="s">
        <v>19</v>
      </c>
      <c r="O6" s="38" t="s">
        <v>21</v>
      </c>
      <c r="P6" s="39" t="s">
        <v>22</v>
      </c>
      <c r="Q6" s="40" t="s">
        <v>23</v>
      </c>
      <c r="R6" s="41" t="s">
        <v>24</v>
      </c>
      <c r="S6" s="42"/>
      <c r="T6" s="38"/>
      <c r="U6" s="42" t="s">
        <v>25</v>
      </c>
      <c r="V6" s="43" t="s">
        <v>26</v>
      </c>
      <c r="W6" s="44" t="s">
        <v>27</v>
      </c>
      <c r="X6" s="41" t="s">
        <v>28</v>
      </c>
      <c r="Y6" s="42"/>
      <c r="Z6" s="45"/>
      <c r="AA6" s="46" t="s">
        <v>19</v>
      </c>
      <c r="AB6" s="35" t="s">
        <v>21</v>
      </c>
      <c r="AC6" s="39" t="s">
        <v>22</v>
      </c>
      <c r="AD6" s="40" t="s">
        <v>23</v>
      </c>
      <c r="AE6" s="41" t="s">
        <v>24</v>
      </c>
      <c r="AF6" s="42"/>
      <c r="AG6" s="38"/>
      <c r="AH6" s="42" t="s">
        <v>25</v>
      </c>
      <c r="AI6" s="43" t="s">
        <v>26</v>
      </c>
      <c r="AJ6" s="44" t="s">
        <v>27</v>
      </c>
      <c r="AK6" s="41" t="s">
        <v>28</v>
      </c>
      <c r="AL6" s="42"/>
      <c r="AM6" s="45"/>
      <c r="AN6" s="37" t="s">
        <v>19</v>
      </c>
      <c r="AO6" s="38" t="s">
        <v>21</v>
      </c>
      <c r="AP6" s="39" t="s">
        <v>22</v>
      </c>
      <c r="AQ6" s="47" t="s">
        <v>23</v>
      </c>
      <c r="AR6" s="41" t="s">
        <v>24</v>
      </c>
      <c r="AS6" s="42"/>
      <c r="AT6" s="42"/>
      <c r="AU6" s="48" t="s">
        <v>25</v>
      </c>
      <c r="AV6" s="43" t="s">
        <v>26</v>
      </c>
      <c r="AW6" s="44" t="s">
        <v>27</v>
      </c>
      <c r="AX6" s="41" t="s">
        <v>28</v>
      </c>
      <c r="AY6" s="42"/>
      <c r="AZ6" s="45"/>
      <c r="BA6" s="37" t="s">
        <v>19</v>
      </c>
      <c r="BB6" s="38" t="s">
        <v>21</v>
      </c>
      <c r="BC6" s="39" t="s">
        <v>22</v>
      </c>
      <c r="BD6" s="40" t="s">
        <v>23</v>
      </c>
      <c r="BE6" s="41" t="s">
        <v>24</v>
      </c>
      <c r="BF6" s="42"/>
      <c r="BG6" s="38"/>
      <c r="BH6" s="35" t="s">
        <v>25</v>
      </c>
      <c r="BI6" s="43" t="s">
        <v>26</v>
      </c>
      <c r="BJ6" s="44" t="s">
        <v>27</v>
      </c>
      <c r="BK6" s="41" t="s">
        <v>28</v>
      </c>
      <c r="BL6" s="42"/>
      <c r="BM6" s="45"/>
      <c r="BN6" s="37" t="s">
        <v>19</v>
      </c>
      <c r="BO6" s="38" t="s">
        <v>21</v>
      </c>
      <c r="BP6" s="39" t="s">
        <v>22</v>
      </c>
      <c r="BQ6" s="40" t="s">
        <v>23</v>
      </c>
      <c r="BR6" s="41" t="s">
        <v>24</v>
      </c>
      <c r="BS6" s="42"/>
      <c r="BT6" s="38"/>
      <c r="BU6" s="35" t="s">
        <v>25</v>
      </c>
      <c r="BV6" s="43" t="s">
        <v>26</v>
      </c>
      <c r="BW6" s="44" t="s">
        <v>27</v>
      </c>
      <c r="BX6" s="41" t="s">
        <v>28</v>
      </c>
      <c r="BY6" s="42"/>
      <c r="BZ6" s="45"/>
      <c r="CA6" s="33" t="s">
        <v>19</v>
      </c>
      <c r="CB6" s="34" t="s">
        <v>21</v>
      </c>
      <c r="CC6" s="39" t="s">
        <v>22</v>
      </c>
      <c r="CD6" s="40" t="s">
        <v>23</v>
      </c>
      <c r="CE6" s="41" t="s">
        <v>24</v>
      </c>
      <c r="CF6" s="42"/>
      <c r="CG6" s="38"/>
      <c r="CH6" s="35" t="s">
        <v>25</v>
      </c>
      <c r="CI6" s="43" t="s">
        <v>26</v>
      </c>
      <c r="CJ6" s="44" t="s">
        <v>27</v>
      </c>
      <c r="CK6" s="41" t="s">
        <v>28</v>
      </c>
      <c r="CL6" s="42"/>
      <c r="CM6" s="45"/>
      <c r="CN6" s="37" t="s">
        <v>19</v>
      </c>
      <c r="CO6" s="38" t="s">
        <v>21</v>
      </c>
      <c r="CP6" s="39" t="s">
        <v>22</v>
      </c>
      <c r="CQ6" s="40" t="s">
        <v>23</v>
      </c>
      <c r="CR6" s="41" t="s">
        <v>24</v>
      </c>
      <c r="CS6" s="42"/>
      <c r="CT6" s="48"/>
      <c r="CU6" s="35" t="s">
        <v>25</v>
      </c>
      <c r="CV6" s="43" t="s">
        <v>26</v>
      </c>
      <c r="CW6" s="44" t="s">
        <v>27</v>
      </c>
      <c r="CX6" s="41" t="s">
        <v>28</v>
      </c>
      <c r="CY6" s="42"/>
      <c r="CZ6" s="45"/>
      <c r="DA6" s="33" t="s">
        <v>19</v>
      </c>
      <c r="DB6" s="34" t="s">
        <v>21</v>
      </c>
      <c r="DC6" s="39" t="s">
        <v>22</v>
      </c>
      <c r="DD6" s="40" t="s">
        <v>23</v>
      </c>
      <c r="DE6" s="41" t="s">
        <v>24</v>
      </c>
      <c r="DF6" s="42"/>
      <c r="DG6" s="38"/>
      <c r="DH6" s="35" t="s">
        <v>25</v>
      </c>
      <c r="DI6" s="43" t="s">
        <v>26</v>
      </c>
      <c r="DJ6" s="44" t="s">
        <v>27</v>
      </c>
      <c r="DK6" s="41" t="s">
        <v>28</v>
      </c>
      <c r="DL6" s="42"/>
      <c r="DM6" s="45"/>
      <c r="DN6" s="33" t="s">
        <v>19</v>
      </c>
      <c r="DO6" s="34" t="s">
        <v>21</v>
      </c>
      <c r="DP6" s="39" t="s">
        <v>22</v>
      </c>
      <c r="DQ6" s="40" t="s">
        <v>23</v>
      </c>
      <c r="DR6" s="41" t="s">
        <v>24</v>
      </c>
      <c r="DS6" s="42"/>
      <c r="DT6" s="38"/>
      <c r="DU6" s="35" t="s">
        <v>25</v>
      </c>
      <c r="DV6" s="43" t="s">
        <v>26</v>
      </c>
      <c r="DW6" s="44" t="s">
        <v>27</v>
      </c>
      <c r="DX6" s="41" t="s">
        <v>28</v>
      </c>
      <c r="DY6" s="42"/>
      <c r="DZ6" s="45"/>
      <c r="EA6" s="1"/>
    </row>
    <row r="7" spans="1:131" ht="15.75" customHeight="1" x14ac:dyDescent="0.25">
      <c r="A7" s="1"/>
      <c r="B7" s="49"/>
      <c r="C7" s="50"/>
      <c r="D7" s="51"/>
      <c r="E7" s="52"/>
      <c r="F7" s="53"/>
      <c r="G7" s="54"/>
      <c r="H7" s="55"/>
      <c r="I7" s="56"/>
      <c r="J7" s="54"/>
      <c r="K7" s="55"/>
      <c r="L7" s="57"/>
      <c r="N7" s="58"/>
      <c r="O7" s="59"/>
      <c r="P7" s="60"/>
      <c r="Q7" s="61"/>
      <c r="R7" s="62" t="s">
        <v>29</v>
      </c>
      <c r="S7" s="63" t="s">
        <v>30</v>
      </c>
      <c r="T7" s="64" t="s">
        <v>31</v>
      </c>
      <c r="U7" s="65"/>
      <c r="V7" s="66"/>
      <c r="W7" s="67"/>
      <c r="X7" s="62" t="s">
        <v>29</v>
      </c>
      <c r="Y7" s="63" t="s">
        <v>30</v>
      </c>
      <c r="Z7" s="68" t="s">
        <v>31</v>
      </c>
      <c r="AA7" s="51"/>
      <c r="AB7" s="56"/>
      <c r="AC7" s="60"/>
      <c r="AD7" s="61"/>
      <c r="AE7" s="62" t="s">
        <v>29</v>
      </c>
      <c r="AF7" s="63" t="s">
        <v>30</v>
      </c>
      <c r="AG7" s="64" t="s">
        <v>31</v>
      </c>
      <c r="AH7" s="65"/>
      <c r="AI7" s="66"/>
      <c r="AJ7" s="67"/>
      <c r="AK7" s="62" t="s">
        <v>29</v>
      </c>
      <c r="AL7" s="63" t="s">
        <v>30</v>
      </c>
      <c r="AM7" s="68" t="s">
        <v>31</v>
      </c>
      <c r="AN7" s="58"/>
      <c r="AO7" s="59"/>
      <c r="AP7" s="60"/>
      <c r="AQ7" s="69"/>
      <c r="AR7" s="62" t="s">
        <v>29</v>
      </c>
      <c r="AS7" s="63" t="s">
        <v>30</v>
      </c>
      <c r="AT7" s="63" t="s">
        <v>31</v>
      </c>
      <c r="AU7" s="70"/>
      <c r="AV7" s="66"/>
      <c r="AW7" s="67"/>
      <c r="AX7" s="62" t="s">
        <v>29</v>
      </c>
      <c r="AY7" s="63" t="s">
        <v>30</v>
      </c>
      <c r="AZ7" s="68" t="s">
        <v>31</v>
      </c>
      <c r="BA7" s="58"/>
      <c r="BB7" s="59"/>
      <c r="BC7" s="60"/>
      <c r="BD7" s="61"/>
      <c r="BE7" s="62" t="s">
        <v>29</v>
      </c>
      <c r="BF7" s="63" t="s">
        <v>30</v>
      </c>
      <c r="BG7" s="64" t="s">
        <v>31</v>
      </c>
      <c r="BH7" s="56"/>
      <c r="BI7" s="66"/>
      <c r="BJ7" s="67"/>
      <c r="BK7" s="62" t="s">
        <v>29</v>
      </c>
      <c r="BL7" s="63" t="s">
        <v>30</v>
      </c>
      <c r="BM7" s="68" t="s">
        <v>31</v>
      </c>
      <c r="BN7" s="58"/>
      <c r="BO7" s="59"/>
      <c r="BP7" s="60"/>
      <c r="BQ7" s="61"/>
      <c r="BR7" s="62" t="s">
        <v>29</v>
      </c>
      <c r="BS7" s="63" t="s">
        <v>30</v>
      </c>
      <c r="BT7" s="64" t="s">
        <v>31</v>
      </c>
      <c r="BU7" s="56"/>
      <c r="BV7" s="66"/>
      <c r="BW7" s="67"/>
      <c r="BX7" s="62" t="s">
        <v>29</v>
      </c>
      <c r="BY7" s="63" t="s">
        <v>30</v>
      </c>
      <c r="BZ7" s="68" t="s">
        <v>31</v>
      </c>
      <c r="CA7" s="54"/>
      <c r="CB7" s="55"/>
      <c r="CC7" s="60"/>
      <c r="CD7" s="61"/>
      <c r="CE7" s="62" t="s">
        <v>29</v>
      </c>
      <c r="CF7" s="63" t="s">
        <v>30</v>
      </c>
      <c r="CG7" s="64" t="s">
        <v>31</v>
      </c>
      <c r="CH7" s="56"/>
      <c r="CI7" s="66"/>
      <c r="CJ7" s="67"/>
      <c r="CK7" s="62" t="s">
        <v>29</v>
      </c>
      <c r="CL7" s="63" t="s">
        <v>30</v>
      </c>
      <c r="CM7" s="68" t="s">
        <v>31</v>
      </c>
      <c r="CN7" s="58"/>
      <c r="CO7" s="59"/>
      <c r="CP7" s="60"/>
      <c r="CQ7" s="61"/>
      <c r="CR7" s="62" t="s">
        <v>29</v>
      </c>
      <c r="CS7" s="63" t="s">
        <v>30</v>
      </c>
      <c r="CT7" s="71" t="s">
        <v>31</v>
      </c>
      <c r="CU7" s="56"/>
      <c r="CV7" s="66"/>
      <c r="CW7" s="67"/>
      <c r="CX7" s="62" t="s">
        <v>29</v>
      </c>
      <c r="CY7" s="63" t="s">
        <v>30</v>
      </c>
      <c r="CZ7" s="68" t="s">
        <v>31</v>
      </c>
      <c r="DA7" s="54"/>
      <c r="DB7" s="55"/>
      <c r="DC7" s="60"/>
      <c r="DD7" s="61"/>
      <c r="DE7" s="62" t="s">
        <v>29</v>
      </c>
      <c r="DF7" s="63" t="s">
        <v>30</v>
      </c>
      <c r="DG7" s="64" t="s">
        <v>31</v>
      </c>
      <c r="DH7" s="56"/>
      <c r="DI7" s="66"/>
      <c r="DJ7" s="67"/>
      <c r="DK7" s="62" t="s">
        <v>29</v>
      </c>
      <c r="DL7" s="63" t="s">
        <v>30</v>
      </c>
      <c r="DM7" s="68" t="s">
        <v>31</v>
      </c>
      <c r="DN7" s="54"/>
      <c r="DO7" s="55"/>
      <c r="DP7" s="60"/>
      <c r="DQ7" s="61"/>
      <c r="DR7" s="62" t="s">
        <v>29</v>
      </c>
      <c r="DS7" s="63" t="s">
        <v>30</v>
      </c>
      <c r="DT7" s="64" t="s">
        <v>31</v>
      </c>
      <c r="DU7" s="56"/>
      <c r="DV7" s="66"/>
      <c r="DW7" s="67"/>
      <c r="DX7" s="62" t="s">
        <v>29</v>
      </c>
      <c r="DY7" s="63" t="s">
        <v>30</v>
      </c>
      <c r="DZ7" s="68" t="s">
        <v>31</v>
      </c>
      <c r="EA7" s="1"/>
    </row>
    <row r="8" spans="1:131" ht="11.25" customHeight="1" x14ac:dyDescent="0.25">
      <c r="A8" s="1"/>
      <c r="B8" s="72"/>
      <c r="C8" s="73"/>
      <c r="D8" s="73"/>
      <c r="E8" s="73"/>
      <c r="F8" s="74"/>
      <c r="G8" s="72"/>
      <c r="H8" s="73"/>
      <c r="I8" s="75"/>
      <c r="J8" s="72"/>
      <c r="K8" s="73"/>
      <c r="L8" s="76"/>
      <c r="N8" s="77"/>
      <c r="O8" s="75"/>
      <c r="P8" s="78"/>
      <c r="Q8" s="79"/>
      <c r="R8" s="80"/>
      <c r="S8" s="73"/>
      <c r="T8" s="81"/>
      <c r="U8" s="73"/>
      <c r="V8" s="82"/>
      <c r="W8" s="83"/>
      <c r="X8" s="80"/>
      <c r="Y8" s="73"/>
      <c r="Z8" s="84"/>
      <c r="AA8" s="77"/>
      <c r="AB8" s="75"/>
      <c r="AC8" s="78"/>
      <c r="AD8" s="79"/>
      <c r="AE8" s="80"/>
      <c r="AF8" s="73"/>
      <c r="AG8" s="81"/>
      <c r="AH8" s="73"/>
      <c r="AI8" s="82"/>
      <c r="AJ8" s="83"/>
      <c r="AK8" s="80"/>
      <c r="AL8" s="73"/>
      <c r="AM8" s="84"/>
      <c r="AN8" s="85"/>
      <c r="AO8" s="81"/>
      <c r="AP8" s="78"/>
      <c r="AQ8" s="86"/>
      <c r="AR8" s="80"/>
      <c r="AS8" s="73"/>
      <c r="AT8" s="73"/>
      <c r="AU8" s="87"/>
      <c r="AV8" s="82"/>
      <c r="AW8" s="83"/>
      <c r="AX8" s="80"/>
      <c r="AY8" s="73"/>
      <c r="AZ8" s="84"/>
      <c r="BA8" s="72"/>
      <c r="BB8" s="81"/>
      <c r="BC8" s="78"/>
      <c r="BD8" s="79"/>
      <c r="BE8" s="73"/>
      <c r="BF8" s="73"/>
      <c r="BG8" s="73"/>
      <c r="BH8" s="81"/>
      <c r="BI8" s="82"/>
      <c r="BJ8" s="83"/>
      <c r="BK8" s="73"/>
      <c r="BL8" s="73"/>
      <c r="BM8" s="73"/>
      <c r="BN8" s="81"/>
      <c r="BO8" s="81"/>
      <c r="BP8" s="78"/>
      <c r="BQ8" s="79"/>
      <c r="BR8" s="73"/>
      <c r="BS8" s="73"/>
      <c r="BT8" s="73"/>
      <c r="BU8" s="73"/>
      <c r="BV8" s="82"/>
      <c r="BW8" s="83"/>
      <c r="BX8" s="73"/>
      <c r="BY8" s="73"/>
      <c r="BZ8" s="73"/>
      <c r="CA8" s="72"/>
      <c r="CB8" s="73"/>
      <c r="CC8" s="78"/>
      <c r="CD8" s="79"/>
      <c r="CE8" s="73"/>
      <c r="CF8" s="73"/>
      <c r="CG8" s="73"/>
      <c r="CH8" s="73"/>
      <c r="CI8" s="82"/>
      <c r="CJ8" s="83"/>
      <c r="CK8" s="73"/>
      <c r="CL8" s="73"/>
      <c r="CM8" s="73"/>
      <c r="CN8" s="72"/>
      <c r="CO8" s="88"/>
      <c r="CP8" s="89"/>
      <c r="CQ8" s="79"/>
      <c r="CR8" s="80"/>
      <c r="CS8" s="73"/>
      <c r="CT8" s="88"/>
      <c r="CU8" s="73"/>
      <c r="CV8" s="82"/>
      <c r="CW8" s="83"/>
      <c r="CX8" s="73"/>
      <c r="CY8" s="73"/>
      <c r="CZ8" s="73"/>
      <c r="DA8" s="72"/>
      <c r="DB8" s="73"/>
      <c r="DC8" s="78"/>
      <c r="DD8" s="79"/>
      <c r="DE8" s="73"/>
      <c r="DF8" s="73"/>
      <c r="DG8" s="73"/>
      <c r="DH8" s="73"/>
      <c r="DI8" s="82"/>
      <c r="DJ8" s="83"/>
      <c r="DK8" s="73"/>
      <c r="DL8" s="73"/>
      <c r="DM8" s="73"/>
      <c r="DN8" s="72"/>
      <c r="DO8" s="73"/>
      <c r="DP8" s="78"/>
      <c r="DQ8" s="79"/>
      <c r="DR8" s="73"/>
      <c r="DS8" s="73"/>
      <c r="DT8" s="73"/>
      <c r="DU8" s="73"/>
      <c r="DV8" s="82"/>
      <c r="DW8" s="83"/>
      <c r="DX8" s="73"/>
      <c r="DY8" s="73"/>
      <c r="DZ8" s="73"/>
      <c r="EA8" s="1"/>
    </row>
    <row r="9" spans="1:131" ht="14.25" hidden="1" customHeight="1" x14ac:dyDescent="0.25">
      <c r="A9" s="1"/>
      <c r="B9" s="90" t="s">
        <v>32</v>
      </c>
      <c r="C9" s="91" t="s">
        <v>33</v>
      </c>
      <c r="D9" s="92">
        <f t="shared" ref="D9:D47" si="0">J9+N9</f>
        <v>20</v>
      </c>
      <c r="E9" s="93"/>
      <c r="F9" s="94">
        <f t="shared" ref="F9:F47" si="1">L9+Z9</f>
        <v>336</v>
      </c>
      <c r="G9" s="92"/>
      <c r="H9" s="93"/>
      <c r="I9" s="95"/>
      <c r="J9" s="92"/>
      <c r="K9" s="93"/>
      <c r="L9" s="96"/>
      <c r="M9" s="97"/>
      <c r="N9" s="98">
        <f t="shared" ref="N9:O11" si="2">AA9+BA9+BN9+CN9</f>
        <v>20</v>
      </c>
      <c r="O9" s="99">
        <f t="shared" si="2"/>
        <v>219</v>
      </c>
      <c r="P9" s="100">
        <f>IF(N9&gt;0,T9/N9,0)</f>
        <v>165.8</v>
      </c>
      <c r="Q9" s="101">
        <f>IF(O9&gt;0,T9/O9,0)</f>
        <v>15.141552511415526</v>
      </c>
      <c r="R9" s="102">
        <f t="shared" ref="R9:U41" si="3">AR9+BE9+CR9+BR9</f>
        <v>1990</v>
      </c>
      <c r="S9" s="95">
        <f t="shared" si="3"/>
        <v>1326</v>
      </c>
      <c r="T9" s="103">
        <f t="shared" si="3"/>
        <v>3316</v>
      </c>
      <c r="U9" s="104">
        <f>AU9+BH9+CU9+BU9</f>
        <v>169</v>
      </c>
      <c r="V9" s="105">
        <f>IF(U9&gt;0,T9/U9,0)</f>
        <v>19.621301775147931</v>
      </c>
      <c r="W9" s="106">
        <f>IF(Z9&gt;0,T9/Z9,0)</f>
        <v>9.8690476190476186</v>
      </c>
      <c r="X9" s="107">
        <f t="shared" ref="X9:Y11" si="4">AK9+BK9+CX9+BX9</f>
        <v>176</v>
      </c>
      <c r="Y9" s="94">
        <f t="shared" si="4"/>
        <v>160</v>
      </c>
      <c r="Z9" s="96">
        <f>AM9+BM9+CZ9+BZ9</f>
        <v>336</v>
      </c>
      <c r="AA9" s="98">
        <f>'[1]O 1'!F10</f>
        <v>3</v>
      </c>
      <c r="AB9" s="99">
        <f>'[1]O 1'!G10</f>
        <v>25</v>
      </c>
      <c r="AC9" s="100">
        <f>IF(AA9&gt;0,AG9/AA9,0)</f>
        <v>75.333333333333329</v>
      </c>
      <c r="AD9" s="101">
        <f t="shared" ref="AD9:AD47" si="5">IF(AB9&gt;0,AG9/AB9,0)</f>
        <v>9.0399999999999991</v>
      </c>
      <c r="AE9" s="102">
        <f>'[1]O 1'!J10</f>
        <v>115</v>
      </c>
      <c r="AF9" s="95">
        <f>'[1]O 1'!K10</f>
        <v>111</v>
      </c>
      <c r="AG9" s="103">
        <f>'[1]O 1'!L10</f>
        <v>226</v>
      </c>
      <c r="AH9" s="104">
        <f>'[1]O 1'!I10</f>
        <v>15</v>
      </c>
      <c r="AI9" s="105">
        <f>IF(AH9&gt;0,AG9/AH9,0)</f>
        <v>15.066666666666666</v>
      </c>
      <c r="AJ9" s="106">
        <f>IF(AM9&gt;0,AG9/AM9,0)</f>
        <v>11.894736842105264</v>
      </c>
      <c r="AK9" s="107">
        <f>'[1]O 1'!X10</f>
        <v>3</v>
      </c>
      <c r="AL9" s="94">
        <f>'[1]O 1'!Y10</f>
        <v>16</v>
      </c>
      <c r="AM9" s="96">
        <f>'[1]O 1'!Z10</f>
        <v>19</v>
      </c>
      <c r="AN9" s="108">
        <f>'[1]O 1'!F10+'[1]O 1'!F11</f>
        <v>4</v>
      </c>
      <c r="AO9" s="109">
        <f>'[1]O 1'!G10+'[1]O 1'!G11</f>
        <v>27</v>
      </c>
      <c r="AP9" s="100">
        <f>IF(AN9&gt;0,AT9/AN9,0)</f>
        <v>67</v>
      </c>
      <c r="AQ9" s="101">
        <f t="shared" ref="AQ9:AQ47" si="6">IF(AO9&gt;0,AT9/AO9,0)</f>
        <v>9.9259259259259256</v>
      </c>
      <c r="AR9" s="102">
        <f>'[1]O 1'!J10+'[1]O 1'!J11</f>
        <v>134</v>
      </c>
      <c r="AS9" s="95">
        <f>'[1]O 1'!K10+'[1]O 1'!K11</f>
        <v>134</v>
      </c>
      <c r="AT9" s="94">
        <f>'[1]O 1'!L10+'[1]O 1'!L11</f>
        <v>268</v>
      </c>
      <c r="AU9" s="110">
        <f>'[1]O 1'!I10+'[1]O 1'!I11</f>
        <v>17</v>
      </c>
      <c r="AV9" s="105">
        <f>IF(AU9&gt;0,AT9/AU9,0)</f>
        <v>15.764705882352942</v>
      </c>
      <c r="AW9" s="106">
        <f>IF(AZ9&gt;0,AT9/AZ9,0)</f>
        <v>14.105263157894736</v>
      </c>
      <c r="AX9" s="107">
        <f>'[1]O 1'!X10+'[1]O 1'!X11</f>
        <v>3</v>
      </c>
      <c r="AY9" s="94">
        <f>'[1]O 1'!Y10+'[1]O 1'!Y11</f>
        <v>16</v>
      </c>
      <c r="AZ9" s="96">
        <f>'[1]O 1'!Z10+'[1]O 1'!Z11</f>
        <v>19</v>
      </c>
      <c r="BA9" s="108">
        <f>[1]İ!E9</f>
        <v>4</v>
      </c>
      <c r="BB9" s="111">
        <f>[1]İ!F9</f>
        <v>46</v>
      </c>
      <c r="BC9" s="100">
        <f>IF(BA9&gt;0,BG9/BA9,0)</f>
        <v>95.75</v>
      </c>
      <c r="BD9" s="101">
        <f t="shared" ref="BD9:BD47" si="7">IF(BB9&gt;0,BG9/BB9,0)</f>
        <v>8.3260869565217384</v>
      </c>
      <c r="BE9" s="102">
        <f>[1]İ!Q9</f>
        <v>216</v>
      </c>
      <c r="BF9" s="95">
        <f>[1]İ!R9</f>
        <v>167</v>
      </c>
      <c r="BG9" s="103">
        <f>[1]İ!S9</f>
        <v>383</v>
      </c>
      <c r="BH9" s="103">
        <f>[1]İ!P9</f>
        <v>25</v>
      </c>
      <c r="BI9" s="105">
        <f>IF(BH9&gt;0,BG9/BH9,0)</f>
        <v>15.32</v>
      </c>
      <c r="BJ9" s="106">
        <f>IF(BM9&gt;0,BG9/BM9,0)</f>
        <v>9.8205128205128212</v>
      </c>
      <c r="BK9" s="102">
        <f>[1]İ!AO9</f>
        <v>16</v>
      </c>
      <c r="BL9" s="95">
        <f>[1]İ!AP9</f>
        <v>23</v>
      </c>
      <c r="BM9" s="96">
        <f>[1]İ!AQ9</f>
        <v>39</v>
      </c>
      <c r="BN9" s="111">
        <f>[1]O!F10</f>
        <v>4</v>
      </c>
      <c r="BO9" s="111">
        <f>[1]O!G10</f>
        <v>35</v>
      </c>
      <c r="BP9" s="100">
        <f>IF(BN9&gt;0,BT9/BN9,0)</f>
        <v>118.5</v>
      </c>
      <c r="BQ9" s="101">
        <f t="shared" ref="BQ9:BQ47" si="8">IF(BO9&gt;0,BT9/BO9,0)</f>
        <v>13.542857142857143</v>
      </c>
      <c r="BR9" s="102">
        <f>[1]O!O10</f>
        <v>270</v>
      </c>
      <c r="BS9" s="95">
        <f>[1]O!P10</f>
        <v>204</v>
      </c>
      <c r="BT9" s="103">
        <f>[1]O!Q10</f>
        <v>474</v>
      </c>
      <c r="BU9" s="103">
        <f>[1]O!N10</f>
        <v>29</v>
      </c>
      <c r="BV9" s="105">
        <f>IF(BU9&gt;0,BT9/BU9,0)</f>
        <v>16.344827586206897</v>
      </c>
      <c r="BW9" s="106">
        <f>IF(BZ9&gt;0,BT9/BZ9,0)</f>
        <v>7.7704918032786887</v>
      </c>
      <c r="BX9" s="102">
        <f>[1]O!AP10</f>
        <v>26</v>
      </c>
      <c r="BY9" s="95">
        <f>[1]O!AQ10</f>
        <v>35</v>
      </c>
      <c r="BZ9" s="96">
        <f>[1]O!AR10</f>
        <v>61</v>
      </c>
      <c r="CA9" s="92">
        <f t="shared" ref="CA9:CB11" si="9">BA9+BN9</f>
        <v>8</v>
      </c>
      <c r="CB9" s="95">
        <f t="shared" si="9"/>
        <v>81</v>
      </c>
      <c r="CC9" s="100">
        <f>IF(CA9&gt;0,CG9/CA9,0)</f>
        <v>107.125</v>
      </c>
      <c r="CD9" s="101">
        <f t="shared" ref="CD9:CD47" si="10">IF(CB9&gt;0,CG9/CB9,0)</f>
        <v>10.580246913580247</v>
      </c>
      <c r="CE9" s="102">
        <f>BE9+BR9</f>
        <v>486</v>
      </c>
      <c r="CF9" s="95">
        <f>BF9+BS9</f>
        <v>371</v>
      </c>
      <c r="CG9" s="103">
        <f>BG9+BT9</f>
        <v>857</v>
      </c>
      <c r="CH9" s="103">
        <f>BH9+BU9</f>
        <v>54</v>
      </c>
      <c r="CI9" s="105">
        <f>IF(CH9&gt;0,CG9/CH9,0)</f>
        <v>15.87037037037037</v>
      </c>
      <c r="CJ9" s="106">
        <f>IF(CM9&gt;0,CG9/CM9,0)</f>
        <v>8.57</v>
      </c>
      <c r="CK9" s="102">
        <f t="shared" ref="CK9:CM24" si="11">BK9+BX9</f>
        <v>42</v>
      </c>
      <c r="CL9" s="95">
        <f t="shared" si="11"/>
        <v>58</v>
      </c>
      <c r="CM9" s="96">
        <f>BM9+BZ9</f>
        <v>100</v>
      </c>
      <c r="CN9" s="108">
        <f>[1]L!F10</f>
        <v>9</v>
      </c>
      <c r="CO9" s="111">
        <f>[1]L!G10</f>
        <v>113</v>
      </c>
      <c r="CP9" s="100">
        <f>IF(CN9&gt;0,CT9/CN9,0)</f>
        <v>243.44444444444446</v>
      </c>
      <c r="CQ9" s="101">
        <f t="shared" ref="CQ9:CQ47" si="12">IF(CO9&gt;0,CT9/CO9,0)</f>
        <v>19.389380530973451</v>
      </c>
      <c r="CR9" s="102">
        <f>[1]L!R10</f>
        <v>1370</v>
      </c>
      <c r="CS9" s="95">
        <f>[1]L!S10</f>
        <v>821</v>
      </c>
      <c r="CT9" s="112">
        <f>[1]L!T10</f>
        <v>2191</v>
      </c>
      <c r="CU9" s="110">
        <f>[1]L!Q10</f>
        <v>98</v>
      </c>
      <c r="CV9" s="105">
        <f>IF(CU9&gt;0,CT9/CU9,0)</f>
        <v>22.357142857142858</v>
      </c>
      <c r="CW9" s="106">
        <f>IF(CZ9&gt;0,CT9/CZ9,0)</f>
        <v>10.096774193548388</v>
      </c>
      <c r="CX9" s="102">
        <f>[1]L!AO10</f>
        <v>131</v>
      </c>
      <c r="CY9" s="95">
        <f>[1]L!AP10</f>
        <v>86</v>
      </c>
      <c r="CZ9" s="96">
        <f>[1]L!AQ10</f>
        <v>217</v>
      </c>
      <c r="DA9" s="92">
        <f>[1]L1!AM10</f>
        <v>7</v>
      </c>
      <c r="DB9" s="95">
        <f>[1]L1!AN10</f>
        <v>81</v>
      </c>
      <c r="DC9" s="100">
        <f>IF(DA9&gt;0,DG9/DA9,0)</f>
        <v>256.57142857142856</v>
      </c>
      <c r="DD9" s="101">
        <f t="shared" ref="DD9:DD47" si="13">IF(DB9&gt;0,DG9/DB9,0)</f>
        <v>22.172839506172838</v>
      </c>
      <c r="DE9" s="102">
        <f>[1]L1!AQ10</f>
        <v>1141</v>
      </c>
      <c r="DF9" s="95">
        <f>[1]L1!AR10</f>
        <v>655</v>
      </c>
      <c r="DG9" s="103">
        <f>[1]L1!AS10</f>
        <v>1796</v>
      </c>
      <c r="DH9" s="103">
        <f>[1]L1!AP10</f>
        <v>90</v>
      </c>
      <c r="DI9" s="105">
        <f>IF(DH9&gt;0,DG9/DH9,0)</f>
        <v>19.955555555555556</v>
      </c>
      <c r="DJ9" s="106">
        <f>IF(DM9&gt;0,DG9/DM9,0)</f>
        <v>9.9226519337016583</v>
      </c>
      <c r="DK9" s="102">
        <f>[1]L1!AT10</f>
        <v>116</v>
      </c>
      <c r="DL9" s="95">
        <f>[1]L1!AU10</f>
        <v>65</v>
      </c>
      <c r="DM9" s="96">
        <f>[1]L1!AV10</f>
        <v>181</v>
      </c>
      <c r="DN9" s="92">
        <f t="shared" ref="DN9:DO47" si="14">CN9-DA9</f>
        <v>2</v>
      </c>
      <c r="DO9" s="95">
        <f t="shared" si="14"/>
        <v>32</v>
      </c>
      <c r="DP9" s="100">
        <f>IF(DN9&gt;0,DT9/DN9,0)</f>
        <v>197.5</v>
      </c>
      <c r="DQ9" s="101">
        <f t="shared" ref="DQ9:DQ47" si="15">IF(DO9&gt;0,DT9/DO9,0)</f>
        <v>12.34375</v>
      </c>
      <c r="DR9" s="102">
        <f t="shared" ref="DR9:DU47" si="16">CR9-DE9</f>
        <v>229</v>
      </c>
      <c r="DS9" s="95">
        <f t="shared" si="16"/>
        <v>166</v>
      </c>
      <c r="DT9" s="103">
        <f t="shared" si="16"/>
        <v>395</v>
      </c>
      <c r="DU9" s="103">
        <f t="shared" si="16"/>
        <v>8</v>
      </c>
      <c r="DV9" s="105">
        <f>IF(DU9&gt;0,DT9/DU9,0)</f>
        <v>49.375</v>
      </c>
      <c r="DW9" s="106">
        <f>IF(DZ9&gt;0,DT9/DZ9,0)</f>
        <v>10.972222222222221</v>
      </c>
      <c r="DX9" s="102">
        <f t="shared" ref="DX9:DZ47" si="17">CX9-DK9</f>
        <v>15</v>
      </c>
      <c r="DY9" s="95">
        <f t="shared" si="17"/>
        <v>21</v>
      </c>
      <c r="DZ9" s="96">
        <f t="shared" si="17"/>
        <v>36</v>
      </c>
      <c r="EA9" s="1"/>
    </row>
    <row r="10" spans="1:131" ht="14.25" hidden="1" customHeight="1" x14ac:dyDescent="0.25">
      <c r="A10" s="1"/>
      <c r="B10" s="113" t="s">
        <v>32</v>
      </c>
      <c r="C10" s="114" t="s">
        <v>34</v>
      </c>
      <c r="D10" s="115">
        <f t="shared" si="0"/>
        <v>126</v>
      </c>
      <c r="E10" s="116"/>
      <c r="F10" s="117">
        <f t="shared" si="1"/>
        <v>3893</v>
      </c>
      <c r="G10" s="115"/>
      <c r="H10" s="116"/>
      <c r="I10" s="118"/>
      <c r="J10" s="115">
        <f>'[1]Res. Yay.'!I58</f>
        <v>6</v>
      </c>
      <c r="K10" s="116">
        <f>'[1]Res. Yay.'!J58</f>
        <v>25</v>
      </c>
      <c r="L10" s="119">
        <f>'[1]Res. Yay.'!R58</f>
        <v>133</v>
      </c>
      <c r="N10" s="120">
        <f t="shared" si="2"/>
        <v>120</v>
      </c>
      <c r="O10" s="121">
        <f t="shared" si="2"/>
        <v>1896</v>
      </c>
      <c r="P10" s="122">
        <f t="shared" ref="P10:P47" si="18">IF(N10&gt;0,T10/N10,0)</f>
        <v>522.15</v>
      </c>
      <c r="Q10" s="123">
        <f t="shared" ref="Q10:Q47" si="19">IF(O10&gt;0,T10/O10,0)</f>
        <v>33.047468354430379</v>
      </c>
      <c r="R10" s="124">
        <f t="shared" si="3"/>
        <v>31564</v>
      </c>
      <c r="S10" s="118">
        <f t="shared" si="3"/>
        <v>31094</v>
      </c>
      <c r="T10" s="121">
        <f t="shared" si="3"/>
        <v>62658</v>
      </c>
      <c r="U10" s="125">
        <f t="shared" si="3"/>
        <v>2745</v>
      </c>
      <c r="V10" s="126">
        <f t="shared" ref="V10:V47" si="20">IF(U10&gt;0,T10/U10,0)</f>
        <v>22.826229508196722</v>
      </c>
      <c r="W10" s="127">
        <f t="shared" ref="W10:W47" si="21">IF(Z10&gt;0,T10/Z10,0)</f>
        <v>16.66436170212766</v>
      </c>
      <c r="X10" s="128">
        <f t="shared" si="4"/>
        <v>2262</v>
      </c>
      <c r="Y10" s="117">
        <f t="shared" si="4"/>
        <v>1498</v>
      </c>
      <c r="Z10" s="119">
        <f>AM10+BM10+CZ10+BZ10</f>
        <v>3760</v>
      </c>
      <c r="AA10" s="120">
        <f>'[1]O 1'!F8</f>
        <v>20</v>
      </c>
      <c r="AB10" s="121">
        <f>'[1]O 1'!G8</f>
        <v>81</v>
      </c>
      <c r="AC10" s="122">
        <f t="shared" ref="AC10:AC47" si="22">IF(AA10&gt;0,AG10/AA10,0)</f>
        <v>139.19999999999999</v>
      </c>
      <c r="AD10" s="123">
        <f t="shared" si="5"/>
        <v>34.370370370370374</v>
      </c>
      <c r="AE10" s="124">
        <f>'[1]O 1'!J8</f>
        <v>1415</v>
      </c>
      <c r="AF10" s="118">
        <f>'[1]O 1'!K8</f>
        <v>1369</v>
      </c>
      <c r="AG10" s="121">
        <f>'[1]O 1'!L8</f>
        <v>2784</v>
      </c>
      <c r="AH10" s="125">
        <f>'[1]O 1'!I8</f>
        <v>132</v>
      </c>
      <c r="AI10" s="126">
        <f t="shared" ref="AI10:AI47" si="23">IF(AH10&gt;0,AG10/AH10,0)</f>
        <v>21.09090909090909</v>
      </c>
      <c r="AJ10" s="127">
        <f t="shared" ref="AJ10:AJ47" si="24">IF(AM10&gt;0,AG10/AM10,0)</f>
        <v>17.399999999999999</v>
      </c>
      <c r="AK10" s="128">
        <f>'[1]O 1'!X8</f>
        <v>26</v>
      </c>
      <c r="AL10" s="117">
        <f>'[1]O 1'!Y8</f>
        <v>134</v>
      </c>
      <c r="AM10" s="119">
        <f>'[1]O 1'!Z8</f>
        <v>160</v>
      </c>
      <c r="AN10" s="129">
        <f>'[1]O 1'!F8+'[1]O 1'!F9+'[1]O 1'!F12</f>
        <v>69</v>
      </c>
      <c r="AO10" s="130">
        <f>'[1]O 1'!G8+'[1]O 1'!G9+'[1]O 1'!G12</f>
        <v>206</v>
      </c>
      <c r="AP10" s="122">
        <f t="shared" ref="AP10:AP47" si="25">IF(AN10&gt;0,AT10/AN10,0)</f>
        <v>75.028985507246375</v>
      </c>
      <c r="AQ10" s="123">
        <f t="shared" si="6"/>
        <v>25.131067961165048</v>
      </c>
      <c r="AR10" s="124">
        <f>'[1]O 1'!J8+'[1]O 1'!J9+'[1]O 1'!J12</f>
        <v>2685</v>
      </c>
      <c r="AS10" s="118">
        <f>'[1]O 1'!K8+'[1]O 1'!K9+'[1]O 1'!K12</f>
        <v>2492</v>
      </c>
      <c r="AT10" s="117">
        <f>'[1]O 1'!L8+'[1]O 1'!L9+'[1]O 1'!L12</f>
        <v>5177</v>
      </c>
      <c r="AU10" s="131">
        <f>'[1]O 1'!I8+'[1]O 1'!I9+'[1]O 1'!I12</f>
        <v>261</v>
      </c>
      <c r="AV10" s="126">
        <f t="shared" ref="AV10:AV47" si="26">IF(AU10&gt;0,AT10/AU10,0)</f>
        <v>19.835249042145595</v>
      </c>
      <c r="AW10" s="127">
        <f t="shared" ref="AW10:AW47" si="27">IF(AZ10&gt;0,AT10/AZ10,0)</f>
        <v>16.331230283911673</v>
      </c>
      <c r="AX10" s="128">
        <f>'[1]O 1'!X8+'[1]O 1'!X9+'[1]O 1'!X12</f>
        <v>27</v>
      </c>
      <c r="AY10" s="117">
        <f>'[1]O 1'!Y8+'[1]O 1'!Y9+'[1]O 1'!Y12</f>
        <v>290</v>
      </c>
      <c r="AZ10" s="119">
        <f>'[1]O 1'!Z8+'[1]O 1'!Z9+'[1]O 1'!Z12</f>
        <v>317</v>
      </c>
      <c r="BA10" s="129">
        <f>[1]İ!E10</f>
        <v>32</v>
      </c>
      <c r="BB10" s="130">
        <f>[1]İ!F10</f>
        <v>552</v>
      </c>
      <c r="BC10" s="122">
        <f t="shared" ref="BC10:BC47" si="28">IF(BA10&gt;0,BG10/BA10,0)</f>
        <v>619.875</v>
      </c>
      <c r="BD10" s="123">
        <f t="shared" si="7"/>
        <v>35.934782608695649</v>
      </c>
      <c r="BE10" s="124">
        <f>[1]İ!Q10</f>
        <v>10168</v>
      </c>
      <c r="BF10" s="118">
        <f>[1]İ!R10</f>
        <v>9668</v>
      </c>
      <c r="BG10" s="121">
        <f>[1]İ!S10</f>
        <v>19836</v>
      </c>
      <c r="BH10" s="121">
        <f>[1]İ!P10</f>
        <v>719</v>
      </c>
      <c r="BI10" s="126">
        <f t="shared" ref="BI10:BI47" si="29">IF(BH10&gt;0,BG10/BH10,0)</f>
        <v>27.588317107093186</v>
      </c>
      <c r="BJ10" s="127">
        <f t="shared" ref="BJ10:BJ47" si="30">IF(BM10&gt;0,BG10/BM10,0)</f>
        <v>20.902002107481561</v>
      </c>
      <c r="BK10" s="124">
        <f>[1]İ!AO10</f>
        <v>545</v>
      </c>
      <c r="BL10" s="118">
        <f>[1]İ!AP10</f>
        <v>404</v>
      </c>
      <c r="BM10" s="119">
        <f>[1]İ!AQ10</f>
        <v>949</v>
      </c>
      <c r="BN10" s="130">
        <f>[1]O!F11</f>
        <v>37</v>
      </c>
      <c r="BO10" s="130">
        <f>[1]O!G11</f>
        <v>597</v>
      </c>
      <c r="BP10" s="122">
        <f t="shared" ref="BP10:BP47" si="31">IF(BN10&gt;0,BT10/BN10,0)</f>
        <v>526.27027027027032</v>
      </c>
      <c r="BQ10" s="123">
        <f t="shared" si="8"/>
        <v>32.616415410385258</v>
      </c>
      <c r="BR10" s="124">
        <f>[1]O!O11</f>
        <v>9948</v>
      </c>
      <c r="BS10" s="118">
        <f>[1]O!P11</f>
        <v>9524</v>
      </c>
      <c r="BT10" s="121">
        <f>[1]O!Q11</f>
        <v>19472</v>
      </c>
      <c r="BU10" s="121">
        <f>[1]O!N11</f>
        <v>707</v>
      </c>
      <c r="BV10" s="126">
        <f t="shared" ref="BV10:BV47" si="32">IF(BU10&gt;0,BT10/BU10,0)</f>
        <v>27.541725601131542</v>
      </c>
      <c r="BW10" s="127">
        <f t="shared" ref="BW10:BW47" si="33">IF(BZ10&gt;0,BT10/BZ10,0)</f>
        <v>15.792376317923763</v>
      </c>
      <c r="BX10" s="124">
        <f>[1]O!AP11</f>
        <v>712</v>
      </c>
      <c r="BY10" s="118">
        <f>[1]O!AQ11</f>
        <v>521</v>
      </c>
      <c r="BZ10" s="119">
        <f>[1]O!AR11</f>
        <v>1233</v>
      </c>
      <c r="CA10" s="115">
        <f t="shared" si="9"/>
        <v>69</v>
      </c>
      <c r="CB10" s="118">
        <f t="shared" si="9"/>
        <v>1149</v>
      </c>
      <c r="CC10" s="122">
        <f t="shared" ref="CC10:CC47" si="34">IF(CA10&gt;0,CG10/CA10,0)</f>
        <v>569.68115942028987</v>
      </c>
      <c r="CD10" s="123">
        <f t="shared" si="10"/>
        <v>34.210617928633596</v>
      </c>
      <c r="CE10" s="124">
        <f t="shared" ref="CE10:CH41" si="35">BE10+BR10</f>
        <v>20116</v>
      </c>
      <c r="CF10" s="118">
        <f t="shared" si="35"/>
        <v>19192</v>
      </c>
      <c r="CG10" s="121">
        <f t="shared" si="35"/>
        <v>39308</v>
      </c>
      <c r="CH10" s="121">
        <f t="shared" si="35"/>
        <v>1426</v>
      </c>
      <c r="CI10" s="126">
        <f t="shared" ref="CI10:CI47" si="36">IF(CH10&gt;0,CG10/CH10,0)</f>
        <v>27.565217391304348</v>
      </c>
      <c r="CJ10" s="127">
        <f t="shared" ref="CJ10:CJ47" si="37">IF(CM10&gt;0,CG10/CM10,0)</f>
        <v>18.014665444546289</v>
      </c>
      <c r="CK10" s="124">
        <f t="shared" si="11"/>
        <v>1257</v>
      </c>
      <c r="CL10" s="118">
        <f t="shared" si="11"/>
        <v>925</v>
      </c>
      <c r="CM10" s="119">
        <f t="shared" si="11"/>
        <v>2182</v>
      </c>
      <c r="CN10" s="129">
        <f>[1]L!F11</f>
        <v>31</v>
      </c>
      <c r="CO10" s="130">
        <f>[1]L!G11</f>
        <v>666</v>
      </c>
      <c r="CP10" s="122">
        <f t="shared" ref="CP10:CP47" si="38">IF(CN10&gt;0,CT10/CN10,0)</f>
        <v>586.22580645161293</v>
      </c>
      <c r="CQ10" s="123">
        <f t="shared" si="12"/>
        <v>27.286786786786788</v>
      </c>
      <c r="CR10" s="124">
        <f>[1]L!R11</f>
        <v>8763</v>
      </c>
      <c r="CS10" s="118">
        <f>[1]L!S11</f>
        <v>9410</v>
      </c>
      <c r="CT10" s="121">
        <f>[1]L!T11</f>
        <v>18173</v>
      </c>
      <c r="CU10" s="131">
        <f>[1]L!Q11</f>
        <v>1058</v>
      </c>
      <c r="CV10" s="126">
        <f t="shared" ref="CV10:CV47" si="39">IF(CU10&gt;0,CT10/CU10,0)</f>
        <v>17.176748582230623</v>
      </c>
      <c r="CW10" s="127">
        <f t="shared" ref="CW10:CW47" si="40">IF(CZ10&gt;0,CT10/CZ10,0)</f>
        <v>12.815937940761636</v>
      </c>
      <c r="CX10" s="124">
        <f>[1]L!AO11</f>
        <v>979</v>
      </c>
      <c r="CY10" s="118">
        <f>[1]L!AP11</f>
        <v>439</v>
      </c>
      <c r="CZ10" s="119">
        <f>[1]L!AQ11</f>
        <v>1418</v>
      </c>
      <c r="DA10" s="115">
        <f>[1]L1!AM11</f>
        <v>13</v>
      </c>
      <c r="DB10" s="118">
        <f>[1]L1!AN11</f>
        <v>294</v>
      </c>
      <c r="DC10" s="122">
        <f t="shared" ref="DC10:DC47" si="41">IF(DA10&gt;0,DG10/DA10,0)</f>
        <v>626.69230769230774</v>
      </c>
      <c r="DD10" s="123">
        <f t="shared" si="13"/>
        <v>27.710884353741495</v>
      </c>
      <c r="DE10" s="124">
        <f>[1]L1!AQ11</f>
        <v>3783</v>
      </c>
      <c r="DF10" s="118">
        <f>[1]L1!AR11</f>
        <v>4364</v>
      </c>
      <c r="DG10" s="121">
        <f>[1]L1!AS11</f>
        <v>8147</v>
      </c>
      <c r="DH10" s="121">
        <f>[1]L1!AP11</f>
        <v>446</v>
      </c>
      <c r="DI10" s="126">
        <f t="shared" ref="DI10:DI47" si="42">IF(DH10&gt;0,DG10/DH10,0)</f>
        <v>18.266816143497756</v>
      </c>
      <c r="DJ10" s="127">
        <f t="shared" ref="DJ10:DJ47" si="43">IF(DM10&gt;0,DG10/DM10,0)</f>
        <v>14.070811744386875</v>
      </c>
      <c r="DK10" s="124">
        <f>[1]L1!AT11</f>
        <v>430</v>
      </c>
      <c r="DL10" s="118">
        <f>[1]L1!AU11</f>
        <v>149</v>
      </c>
      <c r="DM10" s="119">
        <f>[1]L1!AV11</f>
        <v>579</v>
      </c>
      <c r="DN10" s="115">
        <f t="shared" si="14"/>
        <v>18</v>
      </c>
      <c r="DO10" s="118">
        <f t="shared" si="14"/>
        <v>372</v>
      </c>
      <c r="DP10" s="122">
        <f t="shared" ref="DP10:DP47" si="44">IF(DN10&gt;0,DT10/DN10,0)</f>
        <v>557</v>
      </c>
      <c r="DQ10" s="123">
        <f t="shared" si="15"/>
        <v>26.951612903225808</v>
      </c>
      <c r="DR10" s="124">
        <f t="shared" si="16"/>
        <v>4980</v>
      </c>
      <c r="DS10" s="118">
        <f t="shared" si="16"/>
        <v>5046</v>
      </c>
      <c r="DT10" s="121">
        <f t="shared" si="16"/>
        <v>10026</v>
      </c>
      <c r="DU10" s="121">
        <f t="shared" si="16"/>
        <v>612</v>
      </c>
      <c r="DV10" s="126">
        <f t="shared" ref="DV10:DV47" si="45">IF(DU10&gt;0,DT10/DU10,0)</f>
        <v>16.382352941176471</v>
      </c>
      <c r="DW10" s="127">
        <f t="shared" ref="DW10:DW47" si="46">IF(DZ10&gt;0,DT10/DZ10,0)</f>
        <v>11.949940405244339</v>
      </c>
      <c r="DX10" s="124">
        <f t="shared" si="17"/>
        <v>549</v>
      </c>
      <c r="DY10" s="118">
        <f t="shared" si="17"/>
        <v>290</v>
      </c>
      <c r="DZ10" s="119">
        <f t="shared" si="17"/>
        <v>839</v>
      </c>
      <c r="EA10" s="1"/>
    </row>
    <row r="11" spans="1:131" ht="14.25" hidden="1" customHeight="1" x14ac:dyDescent="0.25">
      <c r="A11" s="1"/>
      <c r="B11" s="113" t="s">
        <v>32</v>
      </c>
      <c r="C11" s="114" t="s">
        <v>35</v>
      </c>
      <c r="D11" s="115">
        <f t="shared" si="0"/>
        <v>114</v>
      </c>
      <c r="E11" s="116"/>
      <c r="F11" s="117">
        <f t="shared" si="1"/>
        <v>664</v>
      </c>
      <c r="G11" s="115"/>
      <c r="H11" s="116"/>
      <c r="I11" s="118"/>
      <c r="J11" s="132"/>
      <c r="K11" s="133"/>
      <c r="L11" s="134"/>
      <c r="N11" s="120">
        <f t="shared" si="2"/>
        <v>114</v>
      </c>
      <c r="O11" s="121">
        <f t="shared" si="2"/>
        <v>403</v>
      </c>
      <c r="P11" s="122">
        <f t="shared" si="18"/>
        <v>87.649122807017548</v>
      </c>
      <c r="Q11" s="123">
        <f t="shared" si="19"/>
        <v>24.794044665012407</v>
      </c>
      <c r="R11" s="124">
        <f t="shared" si="3"/>
        <v>5217</v>
      </c>
      <c r="S11" s="118">
        <f t="shared" si="3"/>
        <v>4775</v>
      </c>
      <c r="T11" s="121">
        <f t="shared" si="3"/>
        <v>9992</v>
      </c>
      <c r="U11" s="125">
        <f t="shared" si="3"/>
        <v>662</v>
      </c>
      <c r="V11" s="126">
        <f t="shared" si="20"/>
        <v>15.093655589123868</v>
      </c>
      <c r="W11" s="127">
        <f t="shared" si="21"/>
        <v>15.048192771084338</v>
      </c>
      <c r="X11" s="128">
        <f t="shared" si="4"/>
        <v>385</v>
      </c>
      <c r="Y11" s="117">
        <f t="shared" si="4"/>
        <v>279</v>
      </c>
      <c r="Z11" s="119">
        <f>AM11+BM11+CZ11+BZ11</f>
        <v>664</v>
      </c>
      <c r="AA11" s="120">
        <f>[1]Okulöncesi!N32</f>
        <v>1</v>
      </c>
      <c r="AB11" s="121">
        <f>[1]Okulöncesi!O32</f>
        <v>1</v>
      </c>
      <c r="AC11" s="122">
        <f t="shared" si="22"/>
        <v>390</v>
      </c>
      <c r="AD11" s="123">
        <f t="shared" si="5"/>
        <v>390</v>
      </c>
      <c r="AE11" s="124">
        <f>[1]Okulöncesi!S32</f>
        <v>185</v>
      </c>
      <c r="AF11" s="118">
        <f>[1]Okulöncesi!T32</f>
        <v>205</v>
      </c>
      <c r="AG11" s="121">
        <f>[1]Okulöncesi!U32</f>
        <v>390</v>
      </c>
      <c r="AH11" s="125">
        <f>[1]Okulöncesi!R32</f>
        <v>7</v>
      </c>
      <c r="AI11" s="126">
        <f t="shared" si="23"/>
        <v>55.714285714285715</v>
      </c>
      <c r="AJ11" s="127">
        <f t="shared" si="24"/>
        <v>97.5</v>
      </c>
      <c r="AK11" s="128">
        <f>[1]Okulöncesi!AG32</f>
        <v>1</v>
      </c>
      <c r="AL11" s="117">
        <f>[1]Okulöncesi!AH32</f>
        <v>3</v>
      </c>
      <c r="AM11" s="119">
        <f>[1]Okulöncesi!AI32</f>
        <v>4</v>
      </c>
      <c r="AN11" s="129">
        <f>'[1]O 1'!F15+'[1]O 1'!F14</f>
        <v>50</v>
      </c>
      <c r="AO11" s="130">
        <f>'[1]O 1'!G15+'[1]O 1'!G14</f>
        <v>52</v>
      </c>
      <c r="AP11" s="122">
        <f t="shared" si="25"/>
        <v>22.58</v>
      </c>
      <c r="AQ11" s="123">
        <f t="shared" si="6"/>
        <v>21.71153846153846</v>
      </c>
      <c r="AR11" s="124">
        <f>'[1]O 1'!J15+'[1]O 1'!J14</f>
        <v>565</v>
      </c>
      <c r="AS11" s="118">
        <f>'[1]O 1'!K15+'[1]O 1'!K14</f>
        <v>564</v>
      </c>
      <c r="AT11" s="117">
        <f>'[1]O 1'!L15+'[1]O 1'!L14</f>
        <v>1129</v>
      </c>
      <c r="AU11" s="131">
        <f>'[1]O 1'!I15+'[1]O 1'!I14</f>
        <v>59</v>
      </c>
      <c r="AV11" s="126">
        <f t="shared" si="26"/>
        <v>19.135593220338983</v>
      </c>
      <c r="AW11" s="127">
        <f t="shared" si="27"/>
        <v>25.65909090909091</v>
      </c>
      <c r="AX11" s="128">
        <f>'[1]O 1'!X15+'[1]O 1'!X14</f>
        <v>3</v>
      </c>
      <c r="AY11" s="117">
        <f>'[1]O 1'!Y15+'[1]O 1'!Y14</f>
        <v>41</v>
      </c>
      <c r="AZ11" s="119">
        <f>'[1]O 1'!Z15+'[1]O 1'!Z14</f>
        <v>44</v>
      </c>
      <c r="BA11" s="129">
        <f>[1]İ!E11</f>
        <v>81</v>
      </c>
      <c r="BB11" s="130">
        <f>[1]İ!F11</f>
        <v>192</v>
      </c>
      <c r="BC11" s="122">
        <f t="shared" si="28"/>
        <v>58.222222222222221</v>
      </c>
      <c r="BD11" s="123">
        <f t="shared" si="7"/>
        <v>24.5625</v>
      </c>
      <c r="BE11" s="124">
        <f>[1]İ!Q11</f>
        <v>2437</v>
      </c>
      <c r="BF11" s="118">
        <f>[1]İ!R11</f>
        <v>2279</v>
      </c>
      <c r="BG11" s="121">
        <f>[1]İ!S11</f>
        <v>4716</v>
      </c>
      <c r="BH11" s="121">
        <f>[1]İ!P11</f>
        <v>371</v>
      </c>
      <c r="BI11" s="126">
        <f t="shared" si="29"/>
        <v>12.711590296495958</v>
      </c>
      <c r="BJ11" s="127">
        <f t="shared" si="30"/>
        <v>16.375</v>
      </c>
      <c r="BK11" s="124">
        <f>[1]İ!AO11</f>
        <v>170</v>
      </c>
      <c r="BL11" s="118">
        <f>[1]İ!AP11</f>
        <v>118</v>
      </c>
      <c r="BM11" s="119">
        <f>[1]İ!AQ11</f>
        <v>288</v>
      </c>
      <c r="BN11" s="130">
        <f>[1]O!F12</f>
        <v>30</v>
      </c>
      <c r="BO11" s="130">
        <f>[1]O!G12</f>
        <v>191</v>
      </c>
      <c r="BP11" s="122">
        <f t="shared" si="31"/>
        <v>118.9</v>
      </c>
      <c r="BQ11" s="123">
        <f t="shared" si="8"/>
        <v>18.67539267015707</v>
      </c>
      <c r="BR11" s="124">
        <f>[1]O!O12</f>
        <v>1825</v>
      </c>
      <c r="BS11" s="118">
        <f>[1]O!P12</f>
        <v>1742</v>
      </c>
      <c r="BT11" s="121">
        <f>[1]O!Q12</f>
        <v>3567</v>
      </c>
      <c r="BU11" s="121">
        <f>[1]O!N12</f>
        <v>182</v>
      </c>
      <c r="BV11" s="126">
        <f t="shared" si="32"/>
        <v>19.598901098901099</v>
      </c>
      <c r="BW11" s="127">
        <f t="shared" si="33"/>
        <v>10.429824561403509</v>
      </c>
      <c r="BX11" s="124">
        <f>[1]O!AP12</f>
        <v>192</v>
      </c>
      <c r="BY11" s="118">
        <f>[1]O!AQ12</f>
        <v>150</v>
      </c>
      <c r="BZ11" s="119">
        <f>[1]O!AR12</f>
        <v>342</v>
      </c>
      <c r="CA11" s="115">
        <f t="shared" si="9"/>
        <v>111</v>
      </c>
      <c r="CB11" s="118">
        <f t="shared" si="9"/>
        <v>383</v>
      </c>
      <c r="CC11" s="122">
        <f t="shared" si="34"/>
        <v>74.621621621621628</v>
      </c>
      <c r="CD11" s="123">
        <f t="shared" si="10"/>
        <v>21.626631853785902</v>
      </c>
      <c r="CE11" s="124">
        <f t="shared" si="35"/>
        <v>4262</v>
      </c>
      <c r="CF11" s="118">
        <f t="shared" si="35"/>
        <v>4021</v>
      </c>
      <c r="CG11" s="121">
        <f t="shared" si="35"/>
        <v>8283</v>
      </c>
      <c r="CH11" s="121">
        <f t="shared" si="35"/>
        <v>553</v>
      </c>
      <c r="CI11" s="126">
        <f t="shared" si="36"/>
        <v>14.978300180831827</v>
      </c>
      <c r="CJ11" s="127">
        <f t="shared" si="37"/>
        <v>13.147619047619047</v>
      </c>
      <c r="CK11" s="124">
        <f t="shared" si="11"/>
        <v>362</v>
      </c>
      <c r="CL11" s="118">
        <f t="shared" si="11"/>
        <v>268</v>
      </c>
      <c r="CM11" s="119">
        <f t="shared" si="11"/>
        <v>630</v>
      </c>
      <c r="CN11" s="129">
        <f>[1]L!F12</f>
        <v>2</v>
      </c>
      <c r="CO11" s="130">
        <f>[1]L!G12</f>
        <v>19</v>
      </c>
      <c r="CP11" s="122">
        <f t="shared" si="38"/>
        <v>290</v>
      </c>
      <c r="CQ11" s="123">
        <f t="shared" si="12"/>
        <v>30.526315789473685</v>
      </c>
      <c r="CR11" s="124">
        <f>[1]L!R12</f>
        <v>390</v>
      </c>
      <c r="CS11" s="118">
        <f>[1]L!S12</f>
        <v>190</v>
      </c>
      <c r="CT11" s="121">
        <f>[1]L!T12</f>
        <v>580</v>
      </c>
      <c r="CU11" s="131">
        <f>[1]L!Q12</f>
        <v>50</v>
      </c>
      <c r="CV11" s="126">
        <f t="shared" si="39"/>
        <v>11.6</v>
      </c>
      <c r="CW11" s="127">
        <f t="shared" si="40"/>
        <v>19.333333333333332</v>
      </c>
      <c r="CX11" s="124">
        <f>[1]L!AO12</f>
        <v>22</v>
      </c>
      <c r="CY11" s="118">
        <f>[1]L!AP12</f>
        <v>8</v>
      </c>
      <c r="CZ11" s="119">
        <f>[1]L!AQ12</f>
        <v>30</v>
      </c>
      <c r="DA11" s="115">
        <f>[1]L1!AM12</f>
        <v>1</v>
      </c>
      <c r="DB11" s="118">
        <f>[1]L1!AN12</f>
        <v>3</v>
      </c>
      <c r="DC11" s="122">
        <f t="shared" si="41"/>
        <v>102</v>
      </c>
      <c r="DD11" s="123">
        <f t="shared" si="13"/>
        <v>34</v>
      </c>
      <c r="DE11" s="124">
        <f>[1]L1!AQ12</f>
        <v>78</v>
      </c>
      <c r="DF11" s="118">
        <f>[1]L1!AR12</f>
        <v>24</v>
      </c>
      <c r="DG11" s="121">
        <f>[1]L1!AS12</f>
        <v>102</v>
      </c>
      <c r="DH11" s="121">
        <f>[1]L1!AP12</f>
        <v>5</v>
      </c>
      <c r="DI11" s="126">
        <f t="shared" si="42"/>
        <v>20.399999999999999</v>
      </c>
      <c r="DJ11" s="127">
        <f t="shared" si="43"/>
        <v>14.571428571428571</v>
      </c>
      <c r="DK11" s="124">
        <f>[1]L1!AT12</f>
        <v>6</v>
      </c>
      <c r="DL11" s="118">
        <f>[1]L1!AU12</f>
        <v>1</v>
      </c>
      <c r="DM11" s="119">
        <f>[1]L1!AV12</f>
        <v>7</v>
      </c>
      <c r="DN11" s="115">
        <f t="shared" si="14"/>
        <v>1</v>
      </c>
      <c r="DO11" s="118">
        <f t="shared" si="14"/>
        <v>16</v>
      </c>
      <c r="DP11" s="122">
        <f t="shared" si="44"/>
        <v>478</v>
      </c>
      <c r="DQ11" s="123">
        <f t="shared" si="15"/>
        <v>29.875</v>
      </c>
      <c r="DR11" s="124">
        <f t="shared" si="16"/>
        <v>312</v>
      </c>
      <c r="DS11" s="118">
        <f t="shared" si="16"/>
        <v>166</v>
      </c>
      <c r="DT11" s="121">
        <f t="shared" si="16"/>
        <v>478</v>
      </c>
      <c r="DU11" s="121">
        <f t="shared" si="16"/>
        <v>45</v>
      </c>
      <c r="DV11" s="126">
        <f t="shared" si="45"/>
        <v>10.622222222222222</v>
      </c>
      <c r="DW11" s="127">
        <f t="shared" si="46"/>
        <v>20.782608695652176</v>
      </c>
      <c r="DX11" s="124">
        <f t="shared" si="17"/>
        <v>16</v>
      </c>
      <c r="DY11" s="118">
        <f t="shared" si="17"/>
        <v>7</v>
      </c>
      <c r="DZ11" s="119">
        <f t="shared" si="17"/>
        <v>23</v>
      </c>
      <c r="EA11" s="1"/>
    </row>
    <row r="12" spans="1:131" ht="14.25" hidden="1" customHeight="1" x14ac:dyDescent="0.25">
      <c r="A12" s="1"/>
      <c r="B12" s="135" t="s">
        <v>32</v>
      </c>
      <c r="C12" s="136" t="s">
        <v>36</v>
      </c>
      <c r="D12" s="137">
        <f t="shared" si="0"/>
        <v>240</v>
      </c>
      <c r="E12" s="138"/>
      <c r="F12" s="139">
        <f t="shared" si="1"/>
        <v>4557</v>
      </c>
      <c r="G12" s="137"/>
      <c r="H12" s="138"/>
      <c r="I12" s="138"/>
      <c r="J12" s="115">
        <f>SUM(J10:J11)</f>
        <v>6</v>
      </c>
      <c r="K12" s="118">
        <f>SUM(K10:K11)</f>
        <v>25</v>
      </c>
      <c r="L12" s="119">
        <f>SUM(L10:L11)</f>
        <v>133</v>
      </c>
      <c r="M12" s="97"/>
      <c r="N12" s="115">
        <f>SUM(N10:N11)</f>
        <v>234</v>
      </c>
      <c r="O12" s="118">
        <f>SUM(O10:O11)</f>
        <v>2299</v>
      </c>
      <c r="P12" s="122">
        <f t="shared" si="18"/>
        <v>310.47008547008545</v>
      </c>
      <c r="Q12" s="123">
        <f t="shared" si="19"/>
        <v>31.600695954762941</v>
      </c>
      <c r="R12" s="124">
        <f>SUM(R10:R11)</f>
        <v>36781</v>
      </c>
      <c r="S12" s="118">
        <f>SUM(S10:S11)</f>
        <v>35869</v>
      </c>
      <c r="T12" s="121">
        <f>SUM(T10:T11)</f>
        <v>72650</v>
      </c>
      <c r="U12" s="121">
        <f>SUM(U10:U11)</f>
        <v>3407</v>
      </c>
      <c r="V12" s="126">
        <f t="shared" si="20"/>
        <v>21.323745230407983</v>
      </c>
      <c r="W12" s="127">
        <f t="shared" si="21"/>
        <v>16.421790235081374</v>
      </c>
      <c r="X12" s="124">
        <f>SUM(X10:X11)</f>
        <v>2647</v>
      </c>
      <c r="Y12" s="118">
        <f>SUM(Y10:Y11)</f>
        <v>1777</v>
      </c>
      <c r="Z12" s="119">
        <f>SUM(Z10:Z11)</f>
        <v>4424</v>
      </c>
      <c r="AA12" s="115">
        <f>SUM(AA10:AA11)</f>
        <v>21</v>
      </c>
      <c r="AB12" s="118">
        <f>SUM(AB10:AB11)</f>
        <v>82</v>
      </c>
      <c r="AC12" s="122">
        <f t="shared" si="22"/>
        <v>151.14285714285714</v>
      </c>
      <c r="AD12" s="123">
        <f t="shared" si="5"/>
        <v>38.707317073170735</v>
      </c>
      <c r="AE12" s="124">
        <f>SUM(AE10:AE11)</f>
        <v>1600</v>
      </c>
      <c r="AF12" s="118">
        <f>SUM(AF10:AF11)</f>
        <v>1574</v>
      </c>
      <c r="AG12" s="121">
        <f>SUM(AG10:AG11)</f>
        <v>3174</v>
      </c>
      <c r="AH12" s="121">
        <f>SUM(AH10:AH11)</f>
        <v>139</v>
      </c>
      <c r="AI12" s="126">
        <f t="shared" si="23"/>
        <v>22.834532374100718</v>
      </c>
      <c r="AJ12" s="127">
        <f t="shared" si="24"/>
        <v>19.353658536585368</v>
      </c>
      <c r="AK12" s="124">
        <f>SUM(AK10:AK11)</f>
        <v>27</v>
      </c>
      <c r="AL12" s="118">
        <f>SUM(AL10:AL11)</f>
        <v>137</v>
      </c>
      <c r="AM12" s="119">
        <f>SUM(AM10:AM11)</f>
        <v>164</v>
      </c>
      <c r="AN12" s="129">
        <f>SUM(AN10:AN11)</f>
        <v>119</v>
      </c>
      <c r="AO12" s="130">
        <f>SUM(AO10:AO11)</f>
        <v>258</v>
      </c>
      <c r="AP12" s="122">
        <f t="shared" si="25"/>
        <v>52.991596638655459</v>
      </c>
      <c r="AQ12" s="123">
        <f t="shared" si="6"/>
        <v>24.441860465116278</v>
      </c>
      <c r="AR12" s="124">
        <f>SUM(AR10:AR11)</f>
        <v>3250</v>
      </c>
      <c r="AS12" s="118">
        <f>SUM(AS10:AS11)</f>
        <v>3056</v>
      </c>
      <c r="AT12" s="117">
        <f>SUM(AT10:AT11)</f>
        <v>6306</v>
      </c>
      <c r="AU12" s="131">
        <f>SUM(AU10:AU11)</f>
        <v>320</v>
      </c>
      <c r="AV12" s="126">
        <f t="shared" si="26"/>
        <v>19.706250000000001</v>
      </c>
      <c r="AW12" s="127">
        <f t="shared" si="27"/>
        <v>17.468144044321331</v>
      </c>
      <c r="AX12" s="124">
        <f>SUM(AX10:AX11)</f>
        <v>30</v>
      </c>
      <c r="AY12" s="118">
        <f>SUM(AY10:AY11)</f>
        <v>331</v>
      </c>
      <c r="AZ12" s="119">
        <f>SUM(AZ10:AZ11)</f>
        <v>361</v>
      </c>
      <c r="BA12" s="129">
        <f>SUM(BA10:BA11)</f>
        <v>113</v>
      </c>
      <c r="BB12" s="130">
        <f>SUM(BB10:BB11)</f>
        <v>744</v>
      </c>
      <c r="BC12" s="122">
        <f>IF(BA12&gt;0,BG12/BA12,0)</f>
        <v>217.27433628318585</v>
      </c>
      <c r="BD12" s="123">
        <f>IF(BB12&gt;0,BG12/BB12,0)</f>
        <v>33</v>
      </c>
      <c r="BE12" s="124">
        <f>SUM(BE10:BE11)</f>
        <v>12605</v>
      </c>
      <c r="BF12" s="118">
        <f>SUM(BF10:BF11)</f>
        <v>11947</v>
      </c>
      <c r="BG12" s="121">
        <f>SUM(BG10:BG11)</f>
        <v>24552</v>
      </c>
      <c r="BH12" s="121">
        <f>SUM(BH10:BH11)</f>
        <v>1090</v>
      </c>
      <c r="BI12" s="126">
        <f>IF(BH12&gt;0,BG12/BH12,0)</f>
        <v>22.524770642201833</v>
      </c>
      <c r="BJ12" s="127">
        <f>IF(BM12&gt;0,BG12/BM12,0)</f>
        <v>19.848019401778497</v>
      </c>
      <c r="BK12" s="124">
        <f>SUM(BK10:BK11)</f>
        <v>715</v>
      </c>
      <c r="BL12" s="118">
        <f>SUM(BL10:BL11)</f>
        <v>522</v>
      </c>
      <c r="BM12" s="119">
        <f>SUM(BM10:BM11)</f>
        <v>1237</v>
      </c>
      <c r="BN12" s="129">
        <f>SUM(BN10:BN11)</f>
        <v>67</v>
      </c>
      <c r="BO12" s="130">
        <f>SUM(BO10:BO11)</f>
        <v>788</v>
      </c>
      <c r="BP12" s="122">
        <f t="shared" si="31"/>
        <v>343.86567164179104</v>
      </c>
      <c r="BQ12" s="123">
        <f t="shared" si="8"/>
        <v>29.237309644670052</v>
      </c>
      <c r="BR12" s="124">
        <f>SUM(BR10:BR11)</f>
        <v>11773</v>
      </c>
      <c r="BS12" s="118">
        <f>SUM(BS10:BS11)</f>
        <v>11266</v>
      </c>
      <c r="BT12" s="121">
        <f>SUM(BT10:BT11)</f>
        <v>23039</v>
      </c>
      <c r="BU12" s="121">
        <f>SUM(BU10:BU11)</f>
        <v>889</v>
      </c>
      <c r="BV12" s="126">
        <f t="shared" si="32"/>
        <v>25.915635545556807</v>
      </c>
      <c r="BW12" s="127">
        <f t="shared" si="33"/>
        <v>14.627936507936507</v>
      </c>
      <c r="BX12" s="124">
        <f>SUM(BX10:BX11)</f>
        <v>904</v>
      </c>
      <c r="BY12" s="118">
        <f>SUM(BY10:BY11)</f>
        <v>671</v>
      </c>
      <c r="BZ12" s="119">
        <f>SUM(BZ10:BZ11)</f>
        <v>1575</v>
      </c>
      <c r="CA12" s="115">
        <f>SUM(CA10:CA11)</f>
        <v>180</v>
      </c>
      <c r="CB12" s="118">
        <f>SUM(CB10:CB11)</f>
        <v>1532</v>
      </c>
      <c r="CC12" s="122">
        <f t="shared" si="34"/>
        <v>264.39444444444445</v>
      </c>
      <c r="CD12" s="123">
        <f t="shared" si="10"/>
        <v>31.064621409921671</v>
      </c>
      <c r="CE12" s="124">
        <f>SUM(CE10:CE11)</f>
        <v>24378</v>
      </c>
      <c r="CF12" s="118">
        <f>SUM(CF10:CF11)</f>
        <v>23213</v>
      </c>
      <c r="CG12" s="121">
        <f>SUM(CG10:CG11)</f>
        <v>47591</v>
      </c>
      <c r="CH12" s="121">
        <f>SUM(CH10:CH11)</f>
        <v>1979</v>
      </c>
      <c r="CI12" s="126">
        <f t="shared" si="36"/>
        <v>24.04800404244568</v>
      </c>
      <c r="CJ12" s="127">
        <f t="shared" si="37"/>
        <v>16.924253200568991</v>
      </c>
      <c r="CK12" s="124">
        <f>SUM(CK10:CK11)</f>
        <v>1619</v>
      </c>
      <c r="CL12" s="118">
        <f>SUM(CL10:CL11)</f>
        <v>1193</v>
      </c>
      <c r="CM12" s="119">
        <f>SUM(CM10:CM11)</f>
        <v>2812</v>
      </c>
      <c r="CN12" s="129">
        <f>SUM(CN10:CN11)</f>
        <v>33</v>
      </c>
      <c r="CO12" s="130">
        <f>SUM(CO10:CO11)</f>
        <v>685</v>
      </c>
      <c r="CP12" s="122">
        <f t="shared" si="38"/>
        <v>568.27272727272725</v>
      </c>
      <c r="CQ12" s="123">
        <f t="shared" si="12"/>
        <v>27.376642335766423</v>
      </c>
      <c r="CR12" s="124">
        <f>SUM(CR10:CR11)</f>
        <v>9153</v>
      </c>
      <c r="CS12" s="118">
        <f>SUM(CS10:CS11)</f>
        <v>9600</v>
      </c>
      <c r="CT12" s="121">
        <f>SUM(CT10:CT11)</f>
        <v>18753</v>
      </c>
      <c r="CU12" s="131">
        <f>SUM(CU10:CU11)</f>
        <v>1108</v>
      </c>
      <c r="CV12" s="126">
        <f t="shared" si="39"/>
        <v>16.92509025270758</v>
      </c>
      <c r="CW12" s="127">
        <f t="shared" si="40"/>
        <v>12.950966850828729</v>
      </c>
      <c r="CX12" s="124">
        <f>SUM(CX10:CX11)</f>
        <v>1001</v>
      </c>
      <c r="CY12" s="118">
        <f>SUM(CY10:CY11)</f>
        <v>447</v>
      </c>
      <c r="CZ12" s="119">
        <f>SUM(CZ10:CZ11)</f>
        <v>1448</v>
      </c>
      <c r="DA12" s="115">
        <f>SUM(DA10:DA11)</f>
        <v>14</v>
      </c>
      <c r="DB12" s="118">
        <f>SUM(DB10:DB11)</f>
        <v>297</v>
      </c>
      <c r="DC12" s="122">
        <f t="shared" si="41"/>
        <v>589.21428571428567</v>
      </c>
      <c r="DD12" s="123">
        <f t="shared" si="13"/>
        <v>27.774410774410775</v>
      </c>
      <c r="DE12" s="124">
        <f>SUM(DE10:DE11)</f>
        <v>3861</v>
      </c>
      <c r="DF12" s="118">
        <f>SUM(DF10:DF11)</f>
        <v>4388</v>
      </c>
      <c r="DG12" s="121">
        <f>SUM(DG10:DG11)</f>
        <v>8249</v>
      </c>
      <c r="DH12" s="121">
        <f>SUM(DH10:DH11)</f>
        <v>451</v>
      </c>
      <c r="DI12" s="126">
        <f t="shared" si="42"/>
        <v>18.290465631929045</v>
      </c>
      <c r="DJ12" s="127">
        <f t="shared" si="43"/>
        <v>14.07679180887372</v>
      </c>
      <c r="DK12" s="124">
        <f>SUM(DK10:DK11)</f>
        <v>436</v>
      </c>
      <c r="DL12" s="118">
        <f>SUM(DL10:DL11)</f>
        <v>150</v>
      </c>
      <c r="DM12" s="119">
        <f>SUM(DM10:DM11)</f>
        <v>586</v>
      </c>
      <c r="DN12" s="115">
        <f>SUM(DN10:DN11)</f>
        <v>19</v>
      </c>
      <c r="DO12" s="118">
        <f>SUM(DO10:DO11)</f>
        <v>388</v>
      </c>
      <c r="DP12" s="122">
        <f t="shared" si="44"/>
        <v>552.84210526315792</v>
      </c>
      <c r="DQ12" s="123">
        <f t="shared" si="15"/>
        <v>27.072164948453608</v>
      </c>
      <c r="DR12" s="124">
        <f>SUM(DR10:DR11)</f>
        <v>5292</v>
      </c>
      <c r="DS12" s="118">
        <f>SUM(DS10:DS11)</f>
        <v>5212</v>
      </c>
      <c r="DT12" s="121">
        <f>SUM(DT10:DT11)</f>
        <v>10504</v>
      </c>
      <c r="DU12" s="121">
        <f>SUM(DU10:DU11)</f>
        <v>657</v>
      </c>
      <c r="DV12" s="126">
        <f t="shared" si="45"/>
        <v>15.987823439878234</v>
      </c>
      <c r="DW12" s="127">
        <f t="shared" si="46"/>
        <v>12.185614849187935</v>
      </c>
      <c r="DX12" s="124">
        <f>SUM(DX10:DX11)</f>
        <v>565</v>
      </c>
      <c r="DY12" s="118">
        <f>SUM(DY10:DY11)</f>
        <v>297</v>
      </c>
      <c r="DZ12" s="119">
        <f>SUM(DZ10:DZ11)</f>
        <v>862</v>
      </c>
      <c r="EA12" s="1"/>
    </row>
    <row r="13" spans="1:131" ht="14.25" customHeight="1" thickBot="1" x14ac:dyDescent="0.3">
      <c r="A13" s="1"/>
      <c r="B13" s="140" t="s">
        <v>32</v>
      </c>
      <c r="C13" s="141" t="s">
        <v>18</v>
      </c>
      <c r="D13" s="142">
        <f t="shared" si="0"/>
        <v>260</v>
      </c>
      <c r="E13" s="143"/>
      <c r="F13" s="144">
        <f t="shared" si="1"/>
        <v>4893</v>
      </c>
      <c r="G13" s="142"/>
      <c r="H13" s="143"/>
      <c r="I13" s="145"/>
      <c r="J13" s="142">
        <f>J12+J9</f>
        <v>6</v>
      </c>
      <c r="K13" s="145">
        <f>K12+K9</f>
        <v>25</v>
      </c>
      <c r="L13" s="146">
        <f>L12+L9</f>
        <v>133</v>
      </c>
      <c r="M13" s="147"/>
      <c r="N13" s="148">
        <f>N9+N10+N11</f>
        <v>254</v>
      </c>
      <c r="O13" s="149">
        <f>O9+O10+O11</f>
        <v>2518</v>
      </c>
      <c r="P13" s="150">
        <f t="shared" si="18"/>
        <v>299.0787401574803</v>
      </c>
      <c r="Q13" s="151">
        <f t="shared" si="19"/>
        <v>30.169181890389197</v>
      </c>
      <c r="R13" s="152">
        <f>R9+R10+R11</f>
        <v>38771</v>
      </c>
      <c r="S13" s="153">
        <f>S9+S10+S11</f>
        <v>37195</v>
      </c>
      <c r="T13" s="154">
        <f>T9+T10+T11</f>
        <v>75966</v>
      </c>
      <c r="U13" s="155">
        <f>U9+U10+U11</f>
        <v>3576</v>
      </c>
      <c r="V13" s="156">
        <f t="shared" si="20"/>
        <v>21.243288590604028</v>
      </c>
      <c r="W13" s="157">
        <f t="shared" si="21"/>
        <v>15.959243697478991</v>
      </c>
      <c r="X13" s="152">
        <f>X9+X10+X11</f>
        <v>2823</v>
      </c>
      <c r="Y13" s="153">
        <f>Y9+Y10+Y11</f>
        <v>1937</v>
      </c>
      <c r="Z13" s="158">
        <f>Z9+Z10+Z11</f>
        <v>4760</v>
      </c>
      <c r="AA13" s="148">
        <f>AA9+AA10+AA11</f>
        <v>24</v>
      </c>
      <c r="AB13" s="149">
        <f>AB9+AB10+AB11</f>
        <v>107</v>
      </c>
      <c r="AC13" s="150">
        <f t="shared" si="22"/>
        <v>141.66666666666666</v>
      </c>
      <c r="AD13" s="151">
        <f t="shared" si="5"/>
        <v>31.77570093457944</v>
      </c>
      <c r="AE13" s="152">
        <f>AE9+AE10+AE11</f>
        <v>1715</v>
      </c>
      <c r="AF13" s="159">
        <f>AF9+AF10+AF11</f>
        <v>1685</v>
      </c>
      <c r="AG13" s="155">
        <f>AG9+AG10+AG11</f>
        <v>3400</v>
      </c>
      <c r="AH13" s="155">
        <f>AH9+AH10+AH11</f>
        <v>154</v>
      </c>
      <c r="AI13" s="160">
        <f t="shared" si="23"/>
        <v>22.077922077922079</v>
      </c>
      <c r="AJ13" s="157">
        <f t="shared" si="24"/>
        <v>18.579234972677597</v>
      </c>
      <c r="AK13" s="161">
        <f>AK9+AK10+AK11</f>
        <v>30</v>
      </c>
      <c r="AL13" s="149">
        <f>AL9+AL10+AL11</f>
        <v>153</v>
      </c>
      <c r="AM13" s="162">
        <f>AM9+AM10+AM11</f>
        <v>183</v>
      </c>
      <c r="AN13" s="163">
        <f>AN9+AN10+AN11</f>
        <v>123</v>
      </c>
      <c r="AO13" s="164">
        <f>AO9+AO10+AO11</f>
        <v>285</v>
      </c>
      <c r="AP13" s="150">
        <f t="shared" si="25"/>
        <v>53.447154471544714</v>
      </c>
      <c r="AQ13" s="151">
        <f t="shared" si="6"/>
        <v>23.066666666666666</v>
      </c>
      <c r="AR13" s="152">
        <f>AR9+AR10+AR11</f>
        <v>3384</v>
      </c>
      <c r="AS13" s="153">
        <f>AS9+AS10+AS11</f>
        <v>3190</v>
      </c>
      <c r="AT13" s="165">
        <f>AT9+AT10+AT11</f>
        <v>6574</v>
      </c>
      <c r="AU13" s="166">
        <f>AU9+AU10+AU11</f>
        <v>337</v>
      </c>
      <c r="AV13" s="156">
        <f t="shared" si="26"/>
        <v>19.507418397626111</v>
      </c>
      <c r="AW13" s="167">
        <f t="shared" si="27"/>
        <v>17.3</v>
      </c>
      <c r="AX13" s="152">
        <f>AX9+AX10+AX11</f>
        <v>33</v>
      </c>
      <c r="AY13" s="159">
        <f>AY9+AY10+AY11</f>
        <v>347</v>
      </c>
      <c r="AZ13" s="162">
        <f>AZ9+AZ10+AZ11</f>
        <v>380</v>
      </c>
      <c r="BA13" s="163">
        <f>BA9+BA10+BA11</f>
        <v>117</v>
      </c>
      <c r="BB13" s="164">
        <f>BB9+BB10+BB11</f>
        <v>790</v>
      </c>
      <c r="BC13" s="150">
        <f>IF(BA13&gt;0,BG13/BA13,0)</f>
        <v>213.11965811965811</v>
      </c>
      <c r="BD13" s="151">
        <f>IF(BB13&gt;0,BG13/BB13,0)</f>
        <v>31.563291139240505</v>
      </c>
      <c r="BE13" s="152">
        <f>BE9+BE10+BE11</f>
        <v>12821</v>
      </c>
      <c r="BF13" s="168">
        <f>BF9+BF10+BF11</f>
        <v>12114</v>
      </c>
      <c r="BG13" s="166">
        <f>BG9+BG10+BG11</f>
        <v>24935</v>
      </c>
      <c r="BH13" s="155">
        <f>BH9+BH10+BH11</f>
        <v>1115</v>
      </c>
      <c r="BI13" s="156">
        <f>IF(BH13&gt;0,BG13/BH13,0)</f>
        <v>22.36322869955157</v>
      </c>
      <c r="BJ13" s="167">
        <f>IF(BM13&gt;0,BG13/BM13,0)</f>
        <v>19.54153605015674</v>
      </c>
      <c r="BK13" s="152">
        <f>BK9+BK10+BK11</f>
        <v>731</v>
      </c>
      <c r="BL13" s="159">
        <f>BL9+BL10+BL11</f>
        <v>545</v>
      </c>
      <c r="BM13" s="162">
        <f>BM9+BM10+BM11</f>
        <v>1276</v>
      </c>
      <c r="BN13" s="163">
        <f>BN9+BN10+BN11</f>
        <v>71</v>
      </c>
      <c r="BO13" s="164">
        <f>BO9+BO10+BO11</f>
        <v>823</v>
      </c>
      <c r="BP13" s="150">
        <f t="shared" si="31"/>
        <v>331.16901408450707</v>
      </c>
      <c r="BQ13" s="151">
        <f t="shared" si="8"/>
        <v>28.569866342648847</v>
      </c>
      <c r="BR13" s="152">
        <f>BR9+BR10+BR11</f>
        <v>12043</v>
      </c>
      <c r="BS13" s="153">
        <f>BS9+BS10+BS11</f>
        <v>11470</v>
      </c>
      <c r="BT13" s="166">
        <f>BT9+BT10+BT11</f>
        <v>23513</v>
      </c>
      <c r="BU13" s="155">
        <f>BU9+BU10+BU11</f>
        <v>918</v>
      </c>
      <c r="BV13" s="156">
        <f t="shared" si="32"/>
        <v>25.613289760348582</v>
      </c>
      <c r="BW13" s="167">
        <f t="shared" si="33"/>
        <v>14.372249388753056</v>
      </c>
      <c r="BX13" s="152">
        <f>BX9+BX10+BX11</f>
        <v>930</v>
      </c>
      <c r="BY13" s="159">
        <f>BY9+BY10+BY11</f>
        <v>706</v>
      </c>
      <c r="BZ13" s="162">
        <f>BZ9+BZ10+BZ11</f>
        <v>1636</v>
      </c>
      <c r="CA13" s="169">
        <f>CA9+CA10+CA11</f>
        <v>188</v>
      </c>
      <c r="CB13" s="159">
        <f>CB9+CB10+CB11</f>
        <v>1613</v>
      </c>
      <c r="CC13" s="150">
        <f t="shared" si="34"/>
        <v>257.70212765957444</v>
      </c>
      <c r="CD13" s="151">
        <f t="shared" si="10"/>
        <v>30.035957842529449</v>
      </c>
      <c r="CE13" s="152">
        <f>CE9+CE10+CE11</f>
        <v>24864</v>
      </c>
      <c r="CF13" s="159">
        <f>CF9+CF10+CF11</f>
        <v>23584</v>
      </c>
      <c r="CG13" s="170">
        <f>CG9+CG10+CG11</f>
        <v>48448</v>
      </c>
      <c r="CH13" s="170">
        <f>CH9+CH10+CH11</f>
        <v>2033</v>
      </c>
      <c r="CI13" s="156">
        <f t="shared" si="36"/>
        <v>23.830791933103786</v>
      </c>
      <c r="CJ13" s="167">
        <f t="shared" si="37"/>
        <v>16.637362637362639</v>
      </c>
      <c r="CK13" s="152">
        <f>CK9+CK10+CK11</f>
        <v>1661</v>
      </c>
      <c r="CL13" s="159">
        <f>CL9+CL10+CL11</f>
        <v>1251</v>
      </c>
      <c r="CM13" s="171">
        <f>CM9+CM10+CM11</f>
        <v>2912</v>
      </c>
      <c r="CN13" s="163">
        <f>CN9+CN10+CN11</f>
        <v>42</v>
      </c>
      <c r="CO13" s="164">
        <f>CO9+CO10+CO11</f>
        <v>798</v>
      </c>
      <c r="CP13" s="150">
        <f t="shared" si="38"/>
        <v>498.66666666666669</v>
      </c>
      <c r="CQ13" s="151">
        <f t="shared" si="12"/>
        <v>26.245614035087719</v>
      </c>
      <c r="CR13" s="152">
        <f>CR9+CR10+CR11</f>
        <v>10523</v>
      </c>
      <c r="CS13" s="153">
        <f>CS9+CS10+CS11</f>
        <v>10421</v>
      </c>
      <c r="CT13" s="166">
        <f>CT9+CT10+CT11</f>
        <v>20944</v>
      </c>
      <c r="CU13" s="166">
        <f>CU9+CU10+CU11</f>
        <v>1206</v>
      </c>
      <c r="CV13" s="156">
        <f t="shared" si="39"/>
        <v>17.366500829187398</v>
      </c>
      <c r="CW13" s="167">
        <f t="shared" si="40"/>
        <v>12.578978978978979</v>
      </c>
      <c r="CX13" s="152">
        <f>CX9+CX10+CX11</f>
        <v>1132</v>
      </c>
      <c r="CY13" s="159">
        <f>CY9+CY10+CY11</f>
        <v>533</v>
      </c>
      <c r="CZ13" s="162">
        <f>CZ9+CZ10+CZ11</f>
        <v>1665</v>
      </c>
      <c r="DA13" s="169">
        <f>DA9+DA10+DA11</f>
        <v>21</v>
      </c>
      <c r="DB13" s="159">
        <f>DB9+DB10+DB11</f>
        <v>378</v>
      </c>
      <c r="DC13" s="150">
        <f t="shared" si="41"/>
        <v>478.33333333333331</v>
      </c>
      <c r="DD13" s="151">
        <f t="shared" si="13"/>
        <v>26.574074074074073</v>
      </c>
      <c r="DE13" s="152">
        <f>DE9+DE10+DE11</f>
        <v>5002</v>
      </c>
      <c r="DF13" s="159">
        <f>DF9+DF10+DF11</f>
        <v>5043</v>
      </c>
      <c r="DG13" s="170">
        <f>DG9+DG10+DG11</f>
        <v>10045</v>
      </c>
      <c r="DH13" s="170">
        <f>DH9+DH10+DH11</f>
        <v>541</v>
      </c>
      <c r="DI13" s="156">
        <f t="shared" si="42"/>
        <v>18.567467652495377</v>
      </c>
      <c r="DJ13" s="167">
        <f t="shared" si="43"/>
        <v>13.096479791395046</v>
      </c>
      <c r="DK13" s="152">
        <f>DK9+DK10+DK11</f>
        <v>552</v>
      </c>
      <c r="DL13" s="159">
        <f>DL9+DL10+DL11</f>
        <v>215</v>
      </c>
      <c r="DM13" s="171">
        <f>DM9+DM10+DM11</f>
        <v>767</v>
      </c>
      <c r="DN13" s="169">
        <f>DN9+DN10+DN11</f>
        <v>21</v>
      </c>
      <c r="DO13" s="159">
        <f>DO9+DO10+DO11</f>
        <v>420</v>
      </c>
      <c r="DP13" s="150">
        <f t="shared" si="44"/>
        <v>519</v>
      </c>
      <c r="DQ13" s="151">
        <f t="shared" si="15"/>
        <v>25.95</v>
      </c>
      <c r="DR13" s="152">
        <f>DR9+DR10+DR11</f>
        <v>5521</v>
      </c>
      <c r="DS13" s="159">
        <f>DS9+DS10+DS11</f>
        <v>5378</v>
      </c>
      <c r="DT13" s="170">
        <f>DT9+DT10+DT11</f>
        <v>10899</v>
      </c>
      <c r="DU13" s="170">
        <f>DU9+DU10+DU11</f>
        <v>665</v>
      </c>
      <c r="DV13" s="156">
        <f t="shared" si="45"/>
        <v>16.389473684210525</v>
      </c>
      <c r="DW13" s="167">
        <f t="shared" si="46"/>
        <v>12.136971046770601</v>
      </c>
      <c r="DX13" s="152">
        <f>DX9+DX10+DX11</f>
        <v>580</v>
      </c>
      <c r="DY13" s="159">
        <f>DY9+DY10+DY11</f>
        <v>318</v>
      </c>
      <c r="DZ13" s="171">
        <f>DZ9+DZ10+DZ11</f>
        <v>898</v>
      </c>
      <c r="EA13" s="172"/>
    </row>
    <row r="14" spans="1:131" ht="14.25" hidden="1" customHeight="1" x14ac:dyDescent="0.25">
      <c r="A14" s="1"/>
      <c r="B14" s="173" t="s">
        <v>37</v>
      </c>
      <c r="C14" s="174" t="s">
        <v>33</v>
      </c>
      <c r="D14" s="175">
        <f t="shared" si="0"/>
        <v>1</v>
      </c>
      <c r="E14" s="176"/>
      <c r="F14" s="177">
        <f t="shared" si="1"/>
        <v>10</v>
      </c>
      <c r="G14" s="175"/>
      <c r="H14" s="176"/>
      <c r="I14" s="178"/>
      <c r="J14" s="175"/>
      <c r="K14" s="176"/>
      <c r="L14" s="179"/>
      <c r="M14" s="97"/>
      <c r="N14" s="180">
        <f t="shared" ref="N14:O29" si="47">AA14+BA14+BN14+CN14</f>
        <v>1</v>
      </c>
      <c r="O14" s="99">
        <f t="shared" si="47"/>
        <v>7</v>
      </c>
      <c r="P14" s="100">
        <f>IF(N14&gt;0,T14/N14,0)</f>
        <v>81</v>
      </c>
      <c r="Q14" s="101">
        <f t="shared" si="19"/>
        <v>11.571428571428571</v>
      </c>
      <c r="R14" s="102">
        <f>AR14+BE14+CR14+BR14</f>
        <v>46</v>
      </c>
      <c r="S14" s="95">
        <f>AS14+BF14+CS14+BS14</f>
        <v>35</v>
      </c>
      <c r="T14" s="103">
        <f>AT14+BG14+CT14+BT14</f>
        <v>81</v>
      </c>
      <c r="U14" s="104">
        <f>AU14+BH14+CU14+BU14</f>
        <v>6</v>
      </c>
      <c r="V14" s="105">
        <f>IF(U14&gt;0,T14/U14,0)</f>
        <v>13.5</v>
      </c>
      <c r="W14" s="106">
        <f>IF(Z14&gt;0,T14/Z14,0)</f>
        <v>8.1</v>
      </c>
      <c r="X14" s="107">
        <f t="shared" ref="X14:Z30" si="48">AK14+BK14+CX14+BX14</f>
        <v>7</v>
      </c>
      <c r="Y14" s="94">
        <f t="shared" si="48"/>
        <v>3</v>
      </c>
      <c r="Z14" s="96">
        <f>AM14+BM14+CZ14+BZ14</f>
        <v>10</v>
      </c>
      <c r="AA14" s="98"/>
      <c r="AB14" s="99"/>
      <c r="AC14" s="100"/>
      <c r="AD14" s="101"/>
      <c r="AE14" s="102"/>
      <c r="AF14" s="95"/>
      <c r="AG14" s="103"/>
      <c r="AH14" s="104"/>
      <c r="AI14" s="105"/>
      <c r="AJ14" s="106"/>
      <c r="AK14" s="107"/>
      <c r="AL14" s="94"/>
      <c r="AM14" s="96"/>
      <c r="AN14" s="108"/>
      <c r="AO14" s="109"/>
      <c r="AP14" s="100"/>
      <c r="AQ14" s="101"/>
      <c r="AR14" s="102"/>
      <c r="AS14" s="95"/>
      <c r="AT14" s="94"/>
      <c r="AU14" s="110"/>
      <c r="AV14" s="105"/>
      <c r="AW14" s="106"/>
      <c r="AX14" s="107"/>
      <c r="AY14" s="94"/>
      <c r="AZ14" s="96"/>
      <c r="BA14" s="108"/>
      <c r="BB14" s="111"/>
      <c r="BC14" s="100"/>
      <c r="BD14" s="101"/>
      <c r="BE14" s="102"/>
      <c r="BF14" s="95"/>
      <c r="BG14" s="103"/>
      <c r="BH14" s="103"/>
      <c r="BI14" s="105"/>
      <c r="BJ14" s="106"/>
      <c r="BK14" s="102"/>
      <c r="BL14" s="95"/>
      <c r="BM14" s="96"/>
      <c r="BN14" s="111">
        <f>[1]O!F15</f>
        <v>1</v>
      </c>
      <c r="BO14" s="111">
        <f>[1]O!G15</f>
        <v>7</v>
      </c>
      <c r="BP14" s="100">
        <f>IF(BN14&gt;0,BT14/BN14,0)</f>
        <v>81</v>
      </c>
      <c r="BQ14" s="101">
        <f>IF(BO14&gt;0,BT14/BO14,0)</f>
        <v>11.571428571428571</v>
      </c>
      <c r="BR14" s="102">
        <f>[1]O!O15</f>
        <v>46</v>
      </c>
      <c r="BS14" s="95">
        <f>[1]O!P15</f>
        <v>35</v>
      </c>
      <c r="BT14" s="103">
        <f>[1]O!Q15</f>
        <v>81</v>
      </c>
      <c r="BU14" s="103">
        <f>[1]O!N15</f>
        <v>6</v>
      </c>
      <c r="BV14" s="105">
        <f>IF(BU14&gt;0,BT14/BU14,0)</f>
        <v>13.5</v>
      </c>
      <c r="BW14" s="106">
        <f>IF(BZ14&gt;0,BT14/BZ14,0)</f>
        <v>8.1</v>
      </c>
      <c r="BX14" s="102">
        <f>[1]O!AP15</f>
        <v>7</v>
      </c>
      <c r="BY14" s="95">
        <f>[1]O!AQ15</f>
        <v>3</v>
      </c>
      <c r="BZ14" s="96">
        <f>[1]O!AR15</f>
        <v>10</v>
      </c>
      <c r="CA14" s="92">
        <f t="shared" ref="CA14:CB29" si="49">BA14+BN14</f>
        <v>1</v>
      </c>
      <c r="CB14" s="95">
        <f t="shared" si="49"/>
        <v>7</v>
      </c>
      <c r="CC14" s="100">
        <f>IF(CA14&gt;0,CG14/CA14,0)</f>
        <v>81</v>
      </c>
      <c r="CD14" s="101">
        <f>IF(CB14&gt;0,CG14/CB14,0)</f>
        <v>11.571428571428571</v>
      </c>
      <c r="CE14" s="102">
        <f t="shared" si="35"/>
        <v>46</v>
      </c>
      <c r="CF14" s="95">
        <f t="shared" si="35"/>
        <v>35</v>
      </c>
      <c r="CG14" s="103">
        <f t="shared" si="35"/>
        <v>81</v>
      </c>
      <c r="CH14" s="103">
        <f>BH14+BU14</f>
        <v>6</v>
      </c>
      <c r="CI14" s="105">
        <f>IF(CH14&gt;0,CG14/CH14,0)</f>
        <v>13.5</v>
      </c>
      <c r="CJ14" s="106">
        <f>IF(CM14&gt;0,CG14/CM14,0)</f>
        <v>8.1</v>
      </c>
      <c r="CK14" s="102">
        <f t="shared" ref="CK14:CM29" si="50">BK14+BX14</f>
        <v>7</v>
      </c>
      <c r="CL14" s="95">
        <f t="shared" si="50"/>
        <v>3</v>
      </c>
      <c r="CM14" s="96">
        <f>BM14+BZ14</f>
        <v>10</v>
      </c>
      <c r="CN14" s="108"/>
      <c r="CO14" s="111"/>
      <c r="CP14" s="100"/>
      <c r="CQ14" s="101"/>
      <c r="CR14" s="102"/>
      <c r="CS14" s="95"/>
      <c r="CT14" s="103"/>
      <c r="CU14" s="110"/>
      <c r="CV14" s="105"/>
      <c r="CW14" s="106"/>
      <c r="CX14" s="102"/>
      <c r="CY14" s="95"/>
      <c r="CZ14" s="96"/>
      <c r="DA14" s="92"/>
      <c r="DB14" s="95"/>
      <c r="DC14" s="100"/>
      <c r="DD14" s="101"/>
      <c r="DE14" s="102"/>
      <c r="DF14" s="95"/>
      <c r="DG14" s="103"/>
      <c r="DH14" s="103"/>
      <c r="DI14" s="105"/>
      <c r="DJ14" s="106"/>
      <c r="DK14" s="102"/>
      <c r="DL14" s="95"/>
      <c r="DM14" s="96"/>
      <c r="DN14" s="92">
        <f>CN14-DA14</f>
        <v>0</v>
      </c>
      <c r="DO14" s="95">
        <f>CO14-DB14</f>
        <v>0</v>
      </c>
      <c r="DP14" s="100">
        <f>IF(DN14&gt;0,DT14/DN14,0)</f>
        <v>0</v>
      </c>
      <c r="DQ14" s="101">
        <f>IF(DO14&gt;0,DT14/DO14,0)</f>
        <v>0</v>
      </c>
      <c r="DR14" s="102">
        <f>CR14-DE14</f>
        <v>0</v>
      </c>
      <c r="DS14" s="95">
        <f>CS14-DF14</f>
        <v>0</v>
      </c>
      <c r="DT14" s="103">
        <f>CT14-DG14</f>
        <v>0</v>
      </c>
      <c r="DU14" s="103">
        <f>CU14-DH14</f>
        <v>0</v>
      </c>
      <c r="DV14" s="105">
        <f>IF(DU14&gt;0,DT14/DU14,0)</f>
        <v>0</v>
      </c>
      <c r="DW14" s="106">
        <f>IF(DZ14&gt;0,DT14/DZ14,0)</f>
        <v>0</v>
      </c>
      <c r="DX14" s="102">
        <f>CX14-DK14</f>
        <v>0</v>
      </c>
      <c r="DY14" s="95">
        <f>CY14-DL14</f>
        <v>0</v>
      </c>
      <c r="DZ14" s="96">
        <f>CZ14-DM14</f>
        <v>0</v>
      </c>
      <c r="EA14" s="1"/>
    </row>
    <row r="15" spans="1:131" ht="14.25" hidden="1" customHeight="1" x14ac:dyDescent="0.25">
      <c r="A15" s="1"/>
      <c r="B15" s="113" t="s">
        <v>37</v>
      </c>
      <c r="C15" s="114" t="s">
        <v>34</v>
      </c>
      <c r="D15" s="115">
        <f t="shared" si="0"/>
        <v>36</v>
      </c>
      <c r="E15" s="116"/>
      <c r="F15" s="117">
        <f t="shared" si="1"/>
        <v>671</v>
      </c>
      <c r="G15" s="115"/>
      <c r="H15" s="116"/>
      <c r="I15" s="118"/>
      <c r="J15" s="115">
        <f>'[1]Res. Yay.'!I53</f>
        <v>3</v>
      </c>
      <c r="K15" s="116">
        <f>'[1]Res. Yay.'!J53</f>
        <v>2</v>
      </c>
      <c r="L15" s="119">
        <f>'[1]Res. Yay.'!R53</f>
        <v>15</v>
      </c>
      <c r="N15" s="120">
        <f t="shared" si="47"/>
        <v>33</v>
      </c>
      <c r="O15" s="121">
        <f t="shared" si="47"/>
        <v>363</v>
      </c>
      <c r="P15" s="122">
        <f t="shared" si="18"/>
        <v>301.21212121212119</v>
      </c>
      <c r="Q15" s="123">
        <f t="shared" si="19"/>
        <v>27.382920110192838</v>
      </c>
      <c r="R15" s="124">
        <f t="shared" si="3"/>
        <v>5070</v>
      </c>
      <c r="S15" s="118">
        <f t="shared" si="3"/>
        <v>4870</v>
      </c>
      <c r="T15" s="121">
        <f t="shared" si="3"/>
        <v>9940</v>
      </c>
      <c r="U15" s="125">
        <f t="shared" si="3"/>
        <v>512</v>
      </c>
      <c r="V15" s="126">
        <f t="shared" si="20"/>
        <v>19.4140625</v>
      </c>
      <c r="W15" s="127">
        <f t="shared" si="21"/>
        <v>15.152439024390244</v>
      </c>
      <c r="X15" s="128">
        <f t="shared" si="48"/>
        <v>415</v>
      </c>
      <c r="Y15" s="117">
        <f t="shared" si="48"/>
        <v>241</v>
      </c>
      <c r="Z15" s="119">
        <f t="shared" si="48"/>
        <v>656</v>
      </c>
      <c r="AA15" s="120">
        <f>'[1]O 1'!F17</f>
        <v>3</v>
      </c>
      <c r="AB15" s="121">
        <f>'[1]O 1'!G17</f>
        <v>15</v>
      </c>
      <c r="AC15" s="122">
        <f t="shared" si="22"/>
        <v>140.66666666666666</v>
      </c>
      <c r="AD15" s="123">
        <f t="shared" si="5"/>
        <v>28.133333333333333</v>
      </c>
      <c r="AE15" s="124">
        <f>'[1]O 1'!J17</f>
        <v>206</v>
      </c>
      <c r="AF15" s="118">
        <f>'[1]O 1'!K17</f>
        <v>216</v>
      </c>
      <c r="AG15" s="121">
        <f>'[1]O 1'!L17</f>
        <v>422</v>
      </c>
      <c r="AH15" s="125">
        <f>'[1]O 1'!I17</f>
        <v>22</v>
      </c>
      <c r="AI15" s="126">
        <f t="shared" si="23"/>
        <v>19.181818181818183</v>
      </c>
      <c r="AJ15" s="127">
        <f t="shared" si="24"/>
        <v>21.1</v>
      </c>
      <c r="AK15" s="128">
        <f>'[1]O 1'!X17</f>
        <v>4</v>
      </c>
      <c r="AL15" s="117">
        <f>'[1]O 1'!Y17</f>
        <v>16</v>
      </c>
      <c r="AM15" s="119">
        <f>'[1]O 1'!Z17</f>
        <v>20</v>
      </c>
      <c r="AN15" s="129">
        <f>'[1]O 1'!F20</f>
        <v>13</v>
      </c>
      <c r="AO15" s="130">
        <f>'[1]O 1'!G20</f>
        <v>28</v>
      </c>
      <c r="AP15" s="122">
        <f t="shared" si="25"/>
        <v>58</v>
      </c>
      <c r="AQ15" s="123">
        <f t="shared" si="6"/>
        <v>26.928571428571427</v>
      </c>
      <c r="AR15" s="124">
        <f>'[1]O 1'!J20</f>
        <v>389</v>
      </c>
      <c r="AS15" s="118">
        <f>'[1]O 1'!K20</f>
        <v>365</v>
      </c>
      <c r="AT15" s="117">
        <f>'[1]O 1'!L20</f>
        <v>754</v>
      </c>
      <c r="AU15" s="131">
        <f>'[1]O 1'!I20</f>
        <v>38</v>
      </c>
      <c r="AV15" s="126">
        <f t="shared" si="26"/>
        <v>19.842105263157894</v>
      </c>
      <c r="AW15" s="127">
        <f t="shared" si="27"/>
        <v>22.848484848484848</v>
      </c>
      <c r="AX15" s="128">
        <f>'[1]O 1'!X20</f>
        <v>6</v>
      </c>
      <c r="AY15" s="117">
        <f>'[1]O 1'!Y20</f>
        <v>27</v>
      </c>
      <c r="AZ15" s="119">
        <f>'[1]O 1'!Z20</f>
        <v>33</v>
      </c>
      <c r="BA15" s="129">
        <f>[1]İ!E13</f>
        <v>10</v>
      </c>
      <c r="BB15" s="130">
        <f>[1]İ!F13</f>
        <v>106</v>
      </c>
      <c r="BC15" s="122">
        <f t="shared" si="28"/>
        <v>251.7</v>
      </c>
      <c r="BD15" s="123">
        <f t="shared" si="7"/>
        <v>23.745283018867923</v>
      </c>
      <c r="BE15" s="124">
        <f>[1]İ!Q13</f>
        <v>1304</v>
      </c>
      <c r="BF15" s="118">
        <f>[1]İ!R13</f>
        <v>1213</v>
      </c>
      <c r="BG15" s="121">
        <f>[1]İ!S13</f>
        <v>2517</v>
      </c>
      <c r="BH15" s="121">
        <f>[1]İ!P13</f>
        <v>119</v>
      </c>
      <c r="BI15" s="126">
        <f t="shared" si="29"/>
        <v>21.15126050420168</v>
      </c>
      <c r="BJ15" s="127">
        <f t="shared" si="30"/>
        <v>16.344155844155843</v>
      </c>
      <c r="BK15" s="124">
        <f>[1]İ!AO13</f>
        <v>100</v>
      </c>
      <c r="BL15" s="118">
        <f>[1]İ!AP13</f>
        <v>54</v>
      </c>
      <c r="BM15" s="119">
        <f>[1]İ!AQ13</f>
        <v>154</v>
      </c>
      <c r="BN15" s="130">
        <f>[1]O!F16</f>
        <v>9</v>
      </c>
      <c r="BO15" s="130">
        <f>[1]O!G16</f>
        <v>79</v>
      </c>
      <c r="BP15" s="122">
        <f t="shared" si="31"/>
        <v>288</v>
      </c>
      <c r="BQ15" s="123">
        <f t="shared" si="8"/>
        <v>32.810126582278478</v>
      </c>
      <c r="BR15" s="124">
        <f>[1]O!O16</f>
        <v>1332</v>
      </c>
      <c r="BS15" s="118">
        <f>[1]O!P16</f>
        <v>1260</v>
      </c>
      <c r="BT15" s="121">
        <f>[1]O!Q16</f>
        <v>2592</v>
      </c>
      <c r="BU15" s="121">
        <f>[1]O!N16</f>
        <v>109</v>
      </c>
      <c r="BV15" s="126">
        <f t="shared" si="32"/>
        <v>23.779816513761467</v>
      </c>
      <c r="BW15" s="127">
        <f t="shared" si="33"/>
        <v>14.982658959537572</v>
      </c>
      <c r="BX15" s="124">
        <f>[1]O!AP16</f>
        <v>105</v>
      </c>
      <c r="BY15" s="118">
        <f>[1]O!AQ16</f>
        <v>68</v>
      </c>
      <c r="BZ15" s="119">
        <f>[1]O!AR16</f>
        <v>173</v>
      </c>
      <c r="CA15" s="115">
        <f t="shared" si="49"/>
        <v>19</v>
      </c>
      <c r="CB15" s="118">
        <f t="shared" si="49"/>
        <v>185</v>
      </c>
      <c r="CC15" s="122">
        <f t="shared" si="34"/>
        <v>268.89473684210526</v>
      </c>
      <c r="CD15" s="123">
        <f t="shared" si="10"/>
        <v>27.616216216216216</v>
      </c>
      <c r="CE15" s="124">
        <f t="shared" si="35"/>
        <v>2636</v>
      </c>
      <c r="CF15" s="118">
        <f t="shared" si="35"/>
        <v>2473</v>
      </c>
      <c r="CG15" s="121">
        <f t="shared" si="35"/>
        <v>5109</v>
      </c>
      <c r="CH15" s="121">
        <f t="shared" si="35"/>
        <v>228</v>
      </c>
      <c r="CI15" s="126">
        <f t="shared" si="36"/>
        <v>22.407894736842106</v>
      </c>
      <c r="CJ15" s="127">
        <f t="shared" si="37"/>
        <v>15.623853211009175</v>
      </c>
      <c r="CK15" s="124">
        <f t="shared" si="50"/>
        <v>205</v>
      </c>
      <c r="CL15" s="118">
        <f t="shared" si="50"/>
        <v>122</v>
      </c>
      <c r="CM15" s="119">
        <f t="shared" si="11"/>
        <v>327</v>
      </c>
      <c r="CN15" s="129">
        <f>[1]L!F15</f>
        <v>11</v>
      </c>
      <c r="CO15" s="130">
        <f>[1]L!G15</f>
        <v>163</v>
      </c>
      <c r="CP15" s="122">
        <f t="shared" si="38"/>
        <v>370.63636363636363</v>
      </c>
      <c r="CQ15" s="123">
        <f t="shared" si="12"/>
        <v>25.012269938650306</v>
      </c>
      <c r="CR15" s="124">
        <f>[1]L!R15</f>
        <v>2045</v>
      </c>
      <c r="CS15" s="118">
        <f>[1]L!S15</f>
        <v>2032</v>
      </c>
      <c r="CT15" s="121">
        <f>[1]L!T15</f>
        <v>4077</v>
      </c>
      <c r="CU15" s="131">
        <f>[1]L!Q15</f>
        <v>246</v>
      </c>
      <c r="CV15" s="126">
        <f t="shared" si="39"/>
        <v>16.573170731707318</v>
      </c>
      <c r="CW15" s="127">
        <f t="shared" si="40"/>
        <v>13.194174757281553</v>
      </c>
      <c r="CX15" s="124">
        <f>[1]L!AO15</f>
        <v>206</v>
      </c>
      <c r="CY15" s="118">
        <f>[1]L!AP15</f>
        <v>103</v>
      </c>
      <c r="CZ15" s="119">
        <f>[1]L!AQ15</f>
        <v>309</v>
      </c>
      <c r="DA15" s="115">
        <f>[1]L1!AM15</f>
        <v>3</v>
      </c>
      <c r="DB15" s="118">
        <f>[1]L1!AN15</f>
        <v>60</v>
      </c>
      <c r="DC15" s="122">
        <f t="shared" si="41"/>
        <v>489.33333333333331</v>
      </c>
      <c r="DD15" s="123">
        <f t="shared" si="13"/>
        <v>24.466666666666665</v>
      </c>
      <c r="DE15" s="124">
        <f>[1]L1!AQ15</f>
        <v>627</v>
      </c>
      <c r="DF15" s="118">
        <f>[1]L1!AR15</f>
        <v>841</v>
      </c>
      <c r="DG15" s="121">
        <f>[1]L1!AS15</f>
        <v>1468</v>
      </c>
      <c r="DH15" s="121">
        <f>[1]L1!AP15</f>
        <v>74</v>
      </c>
      <c r="DI15" s="126">
        <f t="shared" si="42"/>
        <v>19.837837837837839</v>
      </c>
      <c r="DJ15" s="127">
        <f t="shared" si="43"/>
        <v>14.68</v>
      </c>
      <c r="DK15" s="124">
        <f>[1]L1!AT15</f>
        <v>70</v>
      </c>
      <c r="DL15" s="118">
        <f>[1]L1!AU15</f>
        <v>30</v>
      </c>
      <c r="DM15" s="119">
        <f>[1]L1!AV15</f>
        <v>100</v>
      </c>
      <c r="DN15" s="115">
        <f t="shared" si="14"/>
        <v>8</v>
      </c>
      <c r="DO15" s="118">
        <f t="shared" si="14"/>
        <v>103</v>
      </c>
      <c r="DP15" s="122">
        <f t="shared" si="44"/>
        <v>326.125</v>
      </c>
      <c r="DQ15" s="123">
        <f t="shared" si="15"/>
        <v>25.33009708737864</v>
      </c>
      <c r="DR15" s="124">
        <f t="shared" si="16"/>
        <v>1418</v>
      </c>
      <c r="DS15" s="118">
        <f t="shared" si="16"/>
        <v>1191</v>
      </c>
      <c r="DT15" s="121">
        <f t="shared" si="16"/>
        <v>2609</v>
      </c>
      <c r="DU15" s="121">
        <f t="shared" si="16"/>
        <v>172</v>
      </c>
      <c r="DV15" s="126">
        <f t="shared" si="45"/>
        <v>15.168604651162791</v>
      </c>
      <c r="DW15" s="127">
        <f t="shared" si="46"/>
        <v>12.483253588516746</v>
      </c>
      <c r="DX15" s="124">
        <f t="shared" si="17"/>
        <v>136</v>
      </c>
      <c r="DY15" s="118">
        <f t="shared" si="17"/>
        <v>73</v>
      </c>
      <c r="DZ15" s="119">
        <f t="shared" si="17"/>
        <v>209</v>
      </c>
      <c r="EA15" s="1"/>
    </row>
    <row r="16" spans="1:131" ht="14.25" hidden="1" customHeight="1" x14ac:dyDescent="0.25">
      <c r="A16" s="1"/>
      <c r="B16" s="135" t="s">
        <v>37</v>
      </c>
      <c r="C16" s="136" t="s">
        <v>35</v>
      </c>
      <c r="D16" s="132">
        <f t="shared" si="0"/>
        <v>99</v>
      </c>
      <c r="E16" s="133"/>
      <c r="F16" s="134">
        <f t="shared" si="1"/>
        <v>583</v>
      </c>
      <c r="G16" s="181"/>
      <c r="H16" s="182"/>
      <c r="I16" s="183"/>
      <c r="J16" s="181"/>
      <c r="K16" s="182"/>
      <c r="L16" s="184"/>
      <c r="N16" s="185">
        <f t="shared" si="47"/>
        <v>99</v>
      </c>
      <c r="O16" s="186">
        <f t="shared" si="47"/>
        <v>422</v>
      </c>
      <c r="P16" s="187">
        <f t="shared" si="18"/>
        <v>83.909090909090907</v>
      </c>
      <c r="Q16" s="188">
        <f t="shared" si="19"/>
        <v>19.68483412322275</v>
      </c>
      <c r="R16" s="189">
        <f t="shared" si="3"/>
        <v>4317</v>
      </c>
      <c r="S16" s="190">
        <f t="shared" si="3"/>
        <v>3990</v>
      </c>
      <c r="T16" s="186">
        <f t="shared" si="3"/>
        <v>8307</v>
      </c>
      <c r="U16" s="191">
        <f t="shared" si="3"/>
        <v>610</v>
      </c>
      <c r="V16" s="192">
        <f t="shared" si="20"/>
        <v>13.618032786885246</v>
      </c>
      <c r="W16" s="193">
        <f t="shared" si="21"/>
        <v>14.248713550600343</v>
      </c>
      <c r="X16" s="194">
        <f t="shared" si="48"/>
        <v>366</v>
      </c>
      <c r="Y16" s="195">
        <f t="shared" si="48"/>
        <v>217</v>
      </c>
      <c r="Z16" s="134">
        <f t="shared" si="48"/>
        <v>583</v>
      </c>
      <c r="AA16" s="185">
        <f>'[1]O 1'!F21</f>
        <v>1</v>
      </c>
      <c r="AB16" s="186">
        <f>'[1]O 1'!G21</f>
        <v>3</v>
      </c>
      <c r="AC16" s="187">
        <f t="shared" si="22"/>
        <v>66</v>
      </c>
      <c r="AD16" s="188">
        <f t="shared" si="5"/>
        <v>22</v>
      </c>
      <c r="AE16" s="189">
        <f>'[1]O 1'!J21</f>
        <v>35</v>
      </c>
      <c r="AF16" s="190">
        <f>'[1]O 1'!K21</f>
        <v>31</v>
      </c>
      <c r="AG16" s="186">
        <f>'[1]O 1'!L21</f>
        <v>66</v>
      </c>
      <c r="AH16" s="191">
        <f>'[1]O 1'!I21</f>
        <v>3</v>
      </c>
      <c r="AI16" s="192">
        <f t="shared" si="23"/>
        <v>22</v>
      </c>
      <c r="AJ16" s="193">
        <f t="shared" si="24"/>
        <v>16.5</v>
      </c>
      <c r="AK16" s="194">
        <f>'[1]O 1'!X21</f>
        <v>2</v>
      </c>
      <c r="AL16" s="195">
        <f>'[1]O 1'!Y21</f>
        <v>2</v>
      </c>
      <c r="AM16" s="134">
        <f>'[1]O 1'!Z21</f>
        <v>4</v>
      </c>
      <c r="AN16" s="196">
        <f>'[1]O 1'!F23</f>
        <v>49</v>
      </c>
      <c r="AO16" s="197">
        <f>'[1]O 1'!G23</f>
        <v>52</v>
      </c>
      <c r="AP16" s="187">
        <f t="shared" si="25"/>
        <v>16.448979591836736</v>
      </c>
      <c r="AQ16" s="188">
        <f t="shared" si="6"/>
        <v>15.5</v>
      </c>
      <c r="AR16" s="189">
        <f>'[1]O 1'!J23</f>
        <v>422</v>
      </c>
      <c r="AS16" s="190">
        <f>'[1]O 1'!K23</f>
        <v>384</v>
      </c>
      <c r="AT16" s="195">
        <f>'[1]O 1'!L23</f>
        <v>806</v>
      </c>
      <c r="AU16" s="198">
        <f>'[1]O 1'!I23</f>
        <v>54</v>
      </c>
      <c r="AV16" s="192">
        <f t="shared" si="26"/>
        <v>14.925925925925926</v>
      </c>
      <c r="AW16" s="193">
        <f t="shared" si="27"/>
        <v>22.388888888888889</v>
      </c>
      <c r="AX16" s="194">
        <f>'[1]O 1'!X23</f>
        <v>10</v>
      </c>
      <c r="AY16" s="195">
        <f>'[1]O 1'!Y23</f>
        <v>26</v>
      </c>
      <c r="AZ16" s="134">
        <f>'[1]O 1'!Z23</f>
        <v>36</v>
      </c>
      <c r="BA16" s="196">
        <f>[1]İ!E14</f>
        <v>68</v>
      </c>
      <c r="BB16" s="197">
        <f>[1]İ!F14</f>
        <v>205</v>
      </c>
      <c r="BC16" s="187">
        <f t="shared" si="28"/>
        <v>45.426470588235297</v>
      </c>
      <c r="BD16" s="188">
        <f t="shared" si="7"/>
        <v>15.068292682926829</v>
      </c>
      <c r="BE16" s="189">
        <f>[1]İ!Q14</f>
        <v>1569</v>
      </c>
      <c r="BF16" s="190">
        <f>[1]İ!R14</f>
        <v>1520</v>
      </c>
      <c r="BG16" s="186">
        <f>[1]İ!S14</f>
        <v>3089</v>
      </c>
      <c r="BH16" s="186">
        <f>[1]İ!P14</f>
        <v>292</v>
      </c>
      <c r="BI16" s="192">
        <f t="shared" si="29"/>
        <v>10.578767123287671</v>
      </c>
      <c r="BJ16" s="193">
        <f t="shared" si="30"/>
        <v>12.506072874493928</v>
      </c>
      <c r="BK16" s="189">
        <f>[1]İ!AO14</f>
        <v>156</v>
      </c>
      <c r="BL16" s="190">
        <f>[1]İ!AP14</f>
        <v>91</v>
      </c>
      <c r="BM16" s="134">
        <f>[1]İ!AQ14</f>
        <v>247</v>
      </c>
      <c r="BN16" s="197">
        <f>[1]O!F17</f>
        <v>24</v>
      </c>
      <c r="BO16" s="197">
        <f>[1]O!G17</f>
        <v>161</v>
      </c>
      <c r="BP16" s="187">
        <f t="shared" si="31"/>
        <v>146.79166666666666</v>
      </c>
      <c r="BQ16" s="188">
        <f t="shared" si="8"/>
        <v>21.881987577639752</v>
      </c>
      <c r="BR16" s="189">
        <f>[1]O!O17</f>
        <v>1783</v>
      </c>
      <c r="BS16" s="190">
        <f>[1]O!P17</f>
        <v>1740</v>
      </c>
      <c r="BT16" s="186">
        <f>[1]O!Q17</f>
        <v>3523</v>
      </c>
      <c r="BU16" s="186">
        <f>[1]O!N17</f>
        <v>158</v>
      </c>
      <c r="BV16" s="192">
        <f t="shared" si="32"/>
        <v>22.297468354430379</v>
      </c>
      <c r="BW16" s="193">
        <f t="shared" si="33"/>
        <v>13.048148148148147</v>
      </c>
      <c r="BX16" s="189">
        <f>[1]O!AP17</f>
        <v>172</v>
      </c>
      <c r="BY16" s="190">
        <f>[1]O!AQ17</f>
        <v>98</v>
      </c>
      <c r="BZ16" s="134">
        <f>[1]O!AR17</f>
        <v>270</v>
      </c>
      <c r="CA16" s="132">
        <f t="shared" si="49"/>
        <v>92</v>
      </c>
      <c r="CB16" s="190">
        <f t="shared" si="49"/>
        <v>366</v>
      </c>
      <c r="CC16" s="187">
        <f t="shared" si="34"/>
        <v>71.869565217391298</v>
      </c>
      <c r="CD16" s="188">
        <f t="shared" si="10"/>
        <v>18.065573770491802</v>
      </c>
      <c r="CE16" s="189">
        <f t="shared" si="35"/>
        <v>3352</v>
      </c>
      <c r="CF16" s="190">
        <f t="shared" si="35"/>
        <v>3260</v>
      </c>
      <c r="CG16" s="186">
        <f t="shared" si="35"/>
        <v>6612</v>
      </c>
      <c r="CH16" s="186">
        <f t="shared" si="35"/>
        <v>450</v>
      </c>
      <c r="CI16" s="192">
        <f t="shared" si="36"/>
        <v>14.693333333333333</v>
      </c>
      <c r="CJ16" s="193">
        <f t="shared" si="37"/>
        <v>12.789168278529981</v>
      </c>
      <c r="CK16" s="189">
        <f t="shared" si="50"/>
        <v>328</v>
      </c>
      <c r="CL16" s="190">
        <f t="shared" si="50"/>
        <v>189</v>
      </c>
      <c r="CM16" s="134">
        <f t="shared" si="11"/>
        <v>517</v>
      </c>
      <c r="CN16" s="196">
        <f>[1]L!F16</f>
        <v>6</v>
      </c>
      <c r="CO16" s="197">
        <f>[1]L!G16</f>
        <v>53</v>
      </c>
      <c r="CP16" s="187">
        <f t="shared" si="38"/>
        <v>148.16666666666666</v>
      </c>
      <c r="CQ16" s="188">
        <f t="shared" si="12"/>
        <v>16.773584905660378</v>
      </c>
      <c r="CR16" s="189">
        <f>[1]L!R16</f>
        <v>543</v>
      </c>
      <c r="CS16" s="190">
        <f>[1]L!S16</f>
        <v>346</v>
      </c>
      <c r="CT16" s="186">
        <f>[1]L!T16</f>
        <v>889</v>
      </c>
      <c r="CU16" s="198">
        <f>[1]L!Q16</f>
        <v>106</v>
      </c>
      <c r="CV16" s="192">
        <f t="shared" si="39"/>
        <v>8.3867924528301891</v>
      </c>
      <c r="CW16" s="193">
        <f t="shared" si="40"/>
        <v>14.338709677419354</v>
      </c>
      <c r="CX16" s="189">
        <f>[1]L!AO16</f>
        <v>36</v>
      </c>
      <c r="CY16" s="190">
        <f>[1]L!AP16</f>
        <v>26</v>
      </c>
      <c r="CZ16" s="134">
        <f>[1]L!AQ16</f>
        <v>62</v>
      </c>
      <c r="DA16" s="132">
        <f>[1]L1!AM16</f>
        <v>1</v>
      </c>
      <c r="DB16" s="190">
        <f>[1]L1!AN16</f>
        <v>13</v>
      </c>
      <c r="DC16" s="187">
        <f t="shared" si="41"/>
        <v>182</v>
      </c>
      <c r="DD16" s="188">
        <f t="shared" si="13"/>
        <v>14</v>
      </c>
      <c r="DE16" s="189">
        <f>[1]L1!AQ16</f>
        <v>95</v>
      </c>
      <c r="DF16" s="190">
        <f>[1]L1!AR16</f>
        <v>87</v>
      </c>
      <c r="DG16" s="186">
        <f>[1]L1!AS16</f>
        <v>182</v>
      </c>
      <c r="DH16" s="186">
        <f>[1]L1!AP16</f>
        <v>27</v>
      </c>
      <c r="DI16" s="192">
        <f t="shared" si="42"/>
        <v>6.7407407407407405</v>
      </c>
      <c r="DJ16" s="193">
        <f t="shared" si="43"/>
        <v>15.166666666666666</v>
      </c>
      <c r="DK16" s="189">
        <f>[1]L1!AT16</f>
        <v>11</v>
      </c>
      <c r="DL16" s="190">
        <f>[1]L1!AU16</f>
        <v>1</v>
      </c>
      <c r="DM16" s="134">
        <f>[1]L1!AV16</f>
        <v>12</v>
      </c>
      <c r="DN16" s="132">
        <f t="shared" si="14"/>
        <v>5</v>
      </c>
      <c r="DO16" s="190">
        <f t="shared" si="14"/>
        <v>40</v>
      </c>
      <c r="DP16" s="187">
        <f t="shared" si="44"/>
        <v>141.4</v>
      </c>
      <c r="DQ16" s="188">
        <f t="shared" si="15"/>
        <v>17.675000000000001</v>
      </c>
      <c r="DR16" s="189">
        <f t="shared" si="16"/>
        <v>448</v>
      </c>
      <c r="DS16" s="190">
        <f t="shared" si="16"/>
        <v>259</v>
      </c>
      <c r="DT16" s="186">
        <f t="shared" si="16"/>
        <v>707</v>
      </c>
      <c r="DU16" s="186">
        <f t="shared" si="16"/>
        <v>79</v>
      </c>
      <c r="DV16" s="192">
        <f t="shared" si="45"/>
        <v>8.9493670886075947</v>
      </c>
      <c r="DW16" s="193">
        <f t="shared" si="46"/>
        <v>14.14</v>
      </c>
      <c r="DX16" s="189">
        <f t="shared" si="17"/>
        <v>25</v>
      </c>
      <c r="DY16" s="190">
        <f t="shared" si="17"/>
        <v>25</v>
      </c>
      <c r="DZ16" s="134">
        <f t="shared" si="17"/>
        <v>50</v>
      </c>
      <c r="EA16" s="1"/>
    </row>
    <row r="17" spans="1:143" ht="14.25" hidden="1" customHeight="1" x14ac:dyDescent="0.25">
      <c r="A17" s="1"/>
      <c r="B17" s="113" t="s">
        <v>37</v>
      </c>
      <c r="C17" s="114" t="s">
        <v>36</v>
      </c>
      <c r="D17" s="115"/>
      <c r="E17" s="116"/>
      <c r="F17" s="117"/>
      <c r="G17" s="199"/>
      <c r="H17" s="200"/>
      <c r="I17" s="201"/>
      <c r="J17" s="199"/>
      <c r="K17" s="200"/>
      <c r="L17" s="202"/>
      <c r="M17" s="97"/>
      <c r="N17" s="115">
        <f>SUM(N15:N16)</f>
        <v>132</v>
      </c>
      <c r="O17" s="121">
        <f>SUM(O15:O16)</f>
        <v>785</v>
      </c>
      <c r="P17" s="122">
        <f>IF(N17&gt;0,T17/N17,0)</f>
        <v>138.2348484848485</v>
      </c>
      <c r="Q17" s="123">
        <f>IF(O17&gt;0,T17/O17,0)</f>
        <v>23.244585987261146</v>
      </c>
      <c r="R17" s="124">
        <f>SUM(R15:R16)</f>
        <v>9387</v>
      </c>
      <c r="S17" s="118">
        <f>SUM(S15:S16)</f>
        <v>8860</v>
      </c>
      <c r="T17" s="121">
        <f>SUM(T15:T16)</f>
        <v>18247</v>
      </c>
      <c r="U17" s="121">
        <f>SUM(U15:U16)</f>
        <v>1122</v>
      </c>
      <c r="V17" s="126">
        <f>IF(U17&gt;0,T17/U17,0)</f>
        <v>16.262923351158644</v>
      </c>
      <c r="W17" s="127">
        <f>IF(Z17&gt;0,T17/Z17,0)</f>
        <v>14.727199354317998</v>
      </c>
      <c r="X17" s="124">
        <f>SUM(X15:X16)</f>
        <v>781</v>
      </c>
      <c r="Y17" s="118">
        <f>SUM(Y15:Y16)</f>
        <v>458</v>
      </c>
      <c r="Z17" s="119">
        <f>SUM(Z15:Z16)</f>
        <v>1239</v>
      </c>
      <c r="AA17" s="115">
        <f>SUM(AA15:AA16)</f>
        <v>4</v>
      </c>
      <c r="AB17" s="118">
        <f>SUM(AB15:AB16)</f>
        <v>18</v>
      </c>
      <c r="AC17" s="122">
        <f>IF(AA17&gt;0,AG17/AA17,0)</f>
        <v>122</v>
      </c>
      <c r="AD17" s="123">
        <f>IF(AB17&gt;0,AG17/AB17,0)</f>
        <v>27.111111111111111</v>
      </c>
      <c r="AE17" s="124">
        <f>SUM(AE15:AE16)</f>
        <v>241</v>
      </c>
      <c r="AF17" s="118">
        <f>SUM(AF15:AF16)</f>
        <v>247</v>
      </c>
      <c r="AG17" s="121">
        <f>SUM(AG15:AG16)</f>
        <v>488</v>
      </c>
      <c r="AH17" s="121">
        <f>SUM(AH15:AH16)</f>
        <v>25</v>
      </c>
      <c r="AI17" s="126">
        <f>IF(AH17&gt;0,AG17/AH17,0)</f>
        <v>19.52</v>
      </c>
      <c r="AJ17" s="127">
        <f>IF(AM17&gt;0,AG17/AM17,0)</f>
        <v>20.333333333333332</v>
      </c>
      <c r="AK17" s="124">
        <f>SUM(AK15:AK16)</f>
        <v>6</v>
      </c>
      <c r="AL17" s="118">
        <f>SUM(AL15:AL16)</f>
        <v>18</v>
      </c>
      <c r="AM17" s="119">
        <f>SUM(AM15:AM16)</f>
        <v>24</v>
      </c>
      <c r="AN17" s="129">
        <f>SUM(AN15:AN16)</f>
        <v>62</v>
      </c>
      <c r="AO17" s="130">
        <f>SUM(AO15:AO16)</f>
        <v>80</v>
      </c>
      <c r="AP17" s="122">
        <f>IF(AN17&gt;0,AT17/AN17,0)</f>
        <v>25.161290322580644</v>
      </c>
      <c r="AQ17" s="123">
        <f>IF(AO17&gt;0,AT17/AO17,0)</f>
        <v>19.5</v>
      </c>
      <c r="AR17" s="124">
        <f>SUM(AR15:AR16)</f>
        <v>811</v>
      </c>
      <c r="AS17" s="118">
        <f>SUM(AS15:AS16)</f>
        <v>749</v>
      </c>
      <c r="AT17" s="117">
        <f>SUM(AT15:AT16)</f>
        <v>1560</v>
      </c>
      <c r="AU17" s="131">
        <f>SUM(AU15:AU16)</f>
        <v>92</v>
      </c>
      <c r="AV17" s="126">
        <f>IF(AU17&gt;0,AT17/AU17,0)</f>
        <v>16.956521739130434</v>
      </c>
      <c r="AW17" s="127">
        <f>IF(AZ17&gt;0,AT17/AZ17,0)</f>
        <v>22.608695652173914</v>
      </c>
      <c r="AX17" s="124">
        <f>SUM(AX15:AX16)</f>
        <v>16</v>
      </c>
      <c r="AY17" s="118">
        <f>SUM(AY15:AY16)</f>
        <v>53</v>
      </c>
      <c r="AZ17" s="119">
        <f>SUM(AZ15:AZ16)</f>
        <v>69</v>
      </c>
      <c r="BA17" s="129">
        <f>SUM(BA15:BA16)</f>
        <v>78</v>
      </c>
      <c r="BB17" s="130">
        <f>SUM(BB15:BB16)</f>
        <v>311</v>
      </c>
      <c r="BC17" s="122">
        <f t="shared" si="28"/>
        <v>71.871794871794876</v>
      </c>
      <c r="BD17" s="123">
        <f t="shared" si="7"/>
        <v>18.025723472668812</v>
      </c>
      <c r="BE17" s="124">
        <f>SUM(BE15:BE16)</f>
        <v>2873</v>
      </c>
      <c r="BF17" s="118">
        <f>SUM(BF15:BF16)</f>
        <v>2733</v>
      </c>
      <c r="BG17" s="121">
        <f>SUM(BG15:BG16)</f>
        <v>5606</v>
      </c>
      <c r="BH17" s="121">
        <f>SUM(BH15:BH16)</f>
        <v>411</v>
      </c>
      <c r="BI17" s="126">
        <f t="shared" si="29"/>
        <v>13.639902676399027</v>
      </c>
      <c r="BJ17" s="127">
        <f t="shared" si="30"/>
        <v>13.980049875311721</v>
      </c>
      <c r="BK17" s="124">
        <f>SUM(BK15:BK16)</f>
        <v>256</v>
      </c>
      <c r="BL17" s="118">
        <f>SUM(BL15:BL16)</f>
        <v>145</v>
      </c>
      <c r="BM17" s="119">
        <f>SUM(BM15:BM16)</f>
        <v>401</v>
      </c>
      <c r="BN17" s="129">
        <f>SUM(BN15:BN16)</f>
        <v>33</v>
      </c>
      <c r="BO17" s="130">
        <f>SUM(BO15:BO16)</f>
        <v>240</v>
      </c>
      <c r="BP17" s="122">
        <f>IF(BN17&gt;0,BT17/BN17,0)</f>
        <v>185.30303030303031</v>
      </c>
      <c r="BQ17" s="123">
        <f>IF(BO17&gt;0,BT17/BO17,0)</f>
        <v>25.479166666666668</v>
      </c>
      <c r="BR17" s="124">
        <f>SUM(BR15:BR16)</f>
        <v>3115</v>
      </c>
      <c r="BS17" s="118">
        <f>SUM(BS15:BS16)</f>
        <v>3000</v>
      </c>
      <c r="BT17" s="121">
        <f>SUM(BT15:BT16)</f>
        <v>6115</v>
      </c>
      <c r="BU17" s="121">
        <f>SUM(BU15:BU16)</f>
        <v>267</v>
      </c>
      <c r="BV17" s="126">
        <f>IF(BU17&gt;0,BT17/BU17,0)</f>
        <v>22.90262172284644</v>
      </c>
      <c r="BW17" s="127">
        <f>IF(BZ17&gt;0,BT17/BZ17,0)</f>
        <v>13.803611738148984</v>
      </c>
      <c r="BX17" s="124">
        <f>SUM(BX15:BX16)</f>
        <v>277</v>
      </c>
      <c r="BY17" s="118">
        <f>SUM(BY15:BY16)</f>
        <v>166</v>
      </c>
      <c r="BZ17" s="119">
        <f>SUM(BZ15:BZ16)</f>
        <v>443</v>
      </c>
      <c r="CA17" s="115">
        <f>SUM(CA15:CA16)</f>
        <v>111</v>
      </c>
      <c r="CB17" s="118">
        <f>SUM(CB15:CB16)</f>
        <v>551</v>
      </c>
      <c r="CC17" s="122">
        <f>IF(CA17&gt;0,CG17/CA17,0)</f>
        <v>105.5945945945946</v>
      </c>
      <c r="CD17" s="123">
        <f>IF(CB17&gt;0,CG17/CB17,0)</f>
        <v>21.272232304900182</v>
      </c>
      <c r="CE17" s="124">
        <f>SUM(CE15:CE16)</f>
        <v>5988</v>
      </c>
      <c r="CF17" s="118">
        <f>SUM(CF15:CF16)</f>
        <v>5733</v>
      </c>
      <c r="CG17" s="121">
        <f>SUM(CG15:CG16)</f>
        <v>11721</v>
      </c>
      <c r="CH17" s="121">
        <f>SUM(CH15:CH16)</f>
        <v>678</v>
      </c>
      <c r="CI17" s="126">
        <f>IF(CH17&gt;0,CG17/CH17,0)</f>
        <v>17.287610619469028</v>
      </c>
      <c r="CJ17" s="127">
        <f>IF(CM17&gt;0,CG17/CM17,0)</f>
        <v>13.887440758293838</v>
      </c>
      <c r="CK17" s="124">
        <f>SUM(CK15:CK16)</f>
        <v>533</v>
      </c>
      <c r="CL17" s="118">
        <f>SUM(CL15:CL16)</f>
        <v>311</v>
      </c>
      <c r="CM17" s="119">
        <f>SUM(CM15:CM16)</f>
        <v>844</v>
      </c>
      <c r="CN17" s="129">
        <f>SUM(CN15:CN16)</f>
        <v>17</v>
      </c>
      <c r="CO17" s="130">
        <f>SUM(CO15:CO16)</f>
        <v>216</v>
      </c>
      <c r="CP17" s="122">
        <f>IF(CN17&gt;0,CT17/CN17,0)</f>
        <v>292.11764705882354</v>
      </c>
      <c r="CQ17" s="123">
        <f>IF(CO17&gt;0,CT17/CO17,0)</f>
        <v>22.99074074074074</v>
      </c>
      <c r="CR17" s="124">
        <f>SUM(CR15:CR16)</f>
        <v>2588</v>
      </c>
      <c r="CS17" s="118">
        <f>SUM(CS15:CS16)</f>
        <v>2378</v>
      </c>
      <c r="CT17" s="121">
        <f>SUM(CT15:CT16)</f>
        <v>4966</v>
      </c>
      <c r="CU17" s="131">
        <f>SUM(CU15:CU16)</f>
        <v>352</v>
      </c>
      <c r="CV17" s="126">
        <f>IF(CU17&gt;0,CT17/CU17,0)</f>
        <v>14.107954545454545</v>
      </c>
      <c r="CW17" s="127">
        <f>IF(CZ17&gt;0,CT17/CZ17,0)</f>
        <v>13.385444743935309</v>
      </c>
      <c r="CX17" s="124">
        <f>SUM(CX15:CX16)</f>
        <v>242</v>
      </c>
      <c r="CY17" s="118">
        <f>SUM(CY15:CY16)</f>
        <v>129</v>
      </c>
      <c r="CZ17" s="119">
        <f>SUM(CZ15:CZ16)</f>
        <v>371</v>
      </c>
      <c r="DA17" s="115">
        <f>SUM(DA15:DA16)</f>
        <v>4</v>
      </c>
      <c r="DB17" s="118">
        <f>SUM(DB15:DB16)</f>
        <v>73</v>
      </c>
      <c r="DC17" s="122">
        <f>IF(DA17&gt;0,DG17/DA17,0)</f>
        <v>412.5</v>
      </c>
      <c r="DD17" s="123">
        <f>IF(DB17&gt;0,DG17/DB17,0)</f>
        <v>22.602739726027398</v>
      </c>
      <c r="DE17" s="124">
        <f>SUM(DE15:DE16)</f>
        <v>722</v>
      </c>
      <c r="DF17" s="118">
        <f>SUM(DF15:DF16)</f>
        <v>928</v>
      </c>
      <c r="DG17" s="121">
        <f>SUM(DG15:DG16)</f>
        <v>1650</v>
      </c>
      <c r="DH17" s="121">
        <f>SUM(DH15:DH16)</f>
        <v>101</v>
      </c>
      <c r="DI17" s="126">
        <f>IF(DH17&gt;0,DG17/DH17,0)</f>
        <v>16.336633663366335</v>
      </c>
      <c r="DJ17" s="127">
        <f>IF(DM17&gt;0,DG17/DM17,0)</f>
        <v>14.732142857142858</v>
      </c>
      <c r="DK17" s="124">
        <f>SUM(DK15:DK16)</f>
        <v>81</v>
      </c>
      <c r="DL17" s="118">
        <f>SUM(DL15:DL16)</f>
        <v>31</v>
      </c>
      <c r="DM17" s="119">
        <f>SUM(DM15:DM16)</f>
        <v>112</v>
      </c>
      <c r="DN17" s="115">
        <f>SUM(DN15:DN16)</f>
        <v>13</v>
      </c>
      <c r="DO17" s="118">
        <f>SUM(DO15:DO16)</f>
        <v>143</v>
      </c>
      <c r="DP17" s="122">
        <f>IF(DN17&gt;0,DT17/DN17,0)</f>
        <v>255.07692307692307</v>
      </c>
      <c r="DQ17" s="123">
        <f>IF(DO17&gt;0,DT17/DO17,0)</f>
        <v>23.18881118881119</v>
      </c>
      <c r="DR17" s="124">
        <f>SUM(DR15:DR16)</f>
        <v>1866</v>
      </c>
      <c r="DS17" s="118">
        <f>SUM(DS15:DS16)</f>
        <v>1450</v>
      </c>
      <c r="DT17" s="121">
        <f>SUM(DT15:DT16)</f>
        <v>3316</v>
      </c>
      <c r="DU17" s="121">
        <f>SUM(DU15:DU16)</f>
        <v>251</v>
      </c>
      <c r="DV17" s="126">
        <f>IF(DU17&gt;0,DT17/DU17,0)</f>
        <v>13.211155378486056</v>
      </c>
      <c r="DW17" s="127">
        <f>IF(DZ17&gt;0,DT17/DZ17,0)</f>
        <v>12.803088803088803</v>
      </c>
      <c r="DX17" s="124">
        <f>SUM(DX15:DX16)</f>
        <v>161</v>
      </c>
      <c r="DY17" s="118">
        <f>SUM(DY15:DY16)</f>
        <v>98</v>
      </c>
      <c r="DZ17" s="119">
        <f>SUM(DZ15:DZ16)</f>
        <v>259</v>
      </c>
      <c r="EA17" s="1"/>
    </row>
    <row r="18" spans="1:143" ht="14.25" customHeight="1" thickBot="1" x14ac:dyDescent="0.3">
      <c r="A18" s="1"/>
      <c r="B18" s="140" t="s">
        <v>37</v>
      </c>
      <c r="C18" s="141" t="s">
        <v>18</v>
      </c>
      <c r="D18" s="142">
        <f t="shared" si="0"/>
        <v>136</v>
      </c>
      <c r="E18" s="143"/>
      <c r="F18" s="144">
        <f t="shared" si="1"/>
        <v>1264</v>
      </c>
      <c r="G18" s="142"/>
      <c r="H18" s="143"/>
      <c r="I18" s="145"/>
      <c r="J18" s="142">
        <f>J15</f>
        <v>3</v>
      </c>
      <c r="K18" s="143">
        <f>K15</f>
        <v>2</v>
      </c>
      <c r="L18" s="146">
        <f>L15</f>
        <v>15</v>
      </c>
      <c r="M18" s="203"/>
      <c r="N18" s="148">
        <f>N14+N15+N16</f>
        <v>133</v>
      </c>
      <c r="O18" s="149">
        <f>O14+O15+O16</f>
        <v>792</v>
      </c>
      <c r="P18" s="150">
        <f>IF(N18&gt;0,T18/N18,0)</f>
        <v>137.80451127819549</v>
      </c>
      <c r="Q18" s="151">
        <f>IF(O18&gt;0,T18/O18,0)</f>
        <v>23.141414141414142</v>
      </c>
      <c r="R18" s="152">
        <f>R14+R15+R16</f>
        <v>9433</v>
      </c>
      <c r="S18" s="153">
        <f>S14+S15+S16</f>
        <v>8895</v>
      </c>
      <c r="T18" s="154">
        <f>T14+T15+T16</f>
        <v>18328</v>
      </c>
      <c r="U18" s="155">
        <f>U14+U15+U16</f>
        <v>1128</v>
      </c>
      <c r="V18" s="156">
        <f>IF(U18&gt;0,T18/U18,0)</f>
        <v>16.24822695035461</v>
      </c>
      <c r="W18" s="157">
        <f>IF(Z18&gt;0,T18/Z18,0)</f>
        <v>14.67413931144916</v>
      </c>
      <c r="X18" s="152">
        <f>X14+X15+X16</f>
        <v>788</v>
      </c>
      <c r="Y18" s="153">
        <f>Y14+Y15+Y16</f>
        <v>461</v>
      </c>
      <c r="Z18" s="158">
        <f>Z14+Z15+Z16</f>
        <v>1249</v>
      </c>
      <c r="AA18" s="148">
        <f>AA14+AA15+AA16</f>
        <v>4</v>
      </c>
      <c r="AB18" s="149">
        <f>AB14+AB15+AB16</f>
        <v>18</v>
      </c>
      <c r="AC18" s="150">
        <f>IF(AA18&gt;0,AG18/AA18,0)</f>
        <v>122</v>
      </c>
      <c r="AD18" s="151">
        <f>IF(AB18&gt;0,AG18/AB18,0)</f>
        <v>27.111111111111111</v>
      </c>
      <c r="AE18" s="152">
        <f>AE14+AE15+AE16</f>
        <v>241</v>
      </c>
      <c r="AF18" s="159">
        <f>AF14+AF15+AF16</f>
        <v>247</v>
      </c>
      <c r="AG18" s="155">
        <f>AG14+AG15+AG16</f>
        <v>488</v>
      </c>
      <c r="AH18" s="155">
        <f>AH14+AH15+AH16</f>
        <v>25</v>
      </c>
      <c r="AI18" s="160">
        <f>IF(AH18&gt;0,AG18/AH18,0)</f>
        <v>19.52</v>
      </c>
      <c r="AJ18" s="157">
        <f>IF(AM18&gt;0,AG18/AM18,0)</f>
        <v>20.333333333333332</v>
      </c>
      <c r="AK18" s="161">
        <f>AK14+AK15+AK16</f>
        <v>6</v>
      </c>
      <c r="AL18" s="149">
        <f>AL14+AL15+AL16</f>
        <v>18</v>
      </c>
      <c r="AM18" s="162">
        <f>AM14+AM15+AM16</f>
        <v>24</v>
      </c>
      <c r="AN18" s="163">
        <f>AN14+AN15+AN16</f>
        <v>62</v>
      </c>
      <c r="AO18" s="164">
        <f>AO14+AO15+AO16</f>
        <v>80</v>
      </c>
      <c r="AP18" s="150">
        <f>IF(AN18&gt;0,AT18/AN18,0)</f>
        <v>25.161290322580644</v>
      </c>
      <c r="AQ18" s="151">
        <f>IF(AO18&gt;0,AT18/AO18,0)</f>
        <v>19.5</v>
      </c>
      <c r="AR18" s="152">
        <f>AR14+AR15+AR16</f>
        <v>811</v>
      </c>
      <c r="AS18" s="153">
        <f>AS14+AS15+AS16</f>
        <v>749</v>
      </c>
      <c r="AT18" s="165">
        <f>AT14+AT15+AT16</f>
        <v>1560</v>
      </c>
      <c r="AU18" s="166">
        <f>AU14+AU15+AU16</f>
        <v>92</v>
      </c>
      <c r="AV18" s="156">
        <f>IF(AU18&gt;0,AT18/AU18,0)</f>
        <v>16.956521739130434</v>
      </c>
      <c r="AW18" s="167">
        <f>IF(AZ18&gt;0,AT18/AZ18,0)</f>
        <v>22.608695652173914</v>
      </c>
      <c r="AX18" s="152">
        <f>AX14+AX15+AX16</f>
        <v>16</v>
      </c>
      <c r="AY18" s="159">
        <f>AY14+AY15+AY16</f>
        <v>53</v>
      </c>
      <c r="AZ18" s="162">
        <f>AZ14+AZ15+AZ16</f>
        <v>69</v>
      </c>
      <c r="BA18" s="163">
        <f>BA14+BA15+BA16</f>
        <v>78</v>
      </c>
      <c r="BB18" s="164">
        <f>BB14+BB15+BB16</f>
        <v>311</v>
      </c>
      <c r="BC18" s="150">
        <f t="shared" si="28"/>
        <v>71.871794871794876</v>
      </c>
      <c r="BD18" s="151">
        <f t="shared" si="7"/>
        <v>18.025723472668812</v>
      </c>
      <c r="BE18" s="152">
        <f>BE14+BE15+BE16</f>
        <v>2873</v>
      </c>
      <c r="BF18" s="168">
        <f>BF14+BF15+BF16</f>
        <v>2733</v>
      </c>
      <c r="BG18" s="166">
        <f>BG14+BG15+BG16</f>
        <v>5606</v>
      </c>
      <c r="BH18" s="155">
        <f>BH14+BH15+BH16</f>
        <v>411</v>
      </c>
      <c r="BI18" s="156">
        <f t="shared" si="29"/>
        <v>13.639902676399027</v>
      </c>
      <c r="BJ18" s="167">
        <f t="shared" si="30"/>
        <v>13.980049875311721</v>
      </c>
      <c r="BK18" s="152">
        <f>BK14+BK15+BK16</f>
        <v>256</v>
      </c>
      <c r="BL18" s="159">
        <f>BL14+BL15+BL16</f>
        <v>145</v>
      </c>
      <c r="BM18" s="162">
        <f>BM14+BM15+BM16</f>
        <v>401</v>
      </c>
      <c r="BN18" s="163">
        <f>BN14+BN15+BN16</f>
        <v>34</v>
      </c>
      <c r="BO18" s="164">
        <f>BO14+BO15+BO16</f>
        <v>247</v>
      </c>
      <c r="BP18" s="150">
        <f>IF(BN18&gt;0,BT18/BN18,0)</f>
        <v>182.23529411764707</v>
      </c>
      <c r="BQ18" s="151">
        <f>IF(BO18&gt;0,BT18/BO18,0)</f>
        <v>25.085020242914979</v>
      </c>
      <c r="BR18" s="152">
        <f>BR14+BR15+BR16</f>
        <v>3161</v>
      </c>
      <c r="BS18" s="153">
        <f>BS14+BS15+BS16</f>
        <v>3035</v>
      </c>
      <c r="BT18" s="166">
        <f>BT14+BT15+BT16</f>
        <v>6196</v>
      </c>
      <c r="BU18" s="155">
        <f>BU14+BU15+BU16</f>
        <v>273</v>
      </c>
      <c r="BV18" s="156">
        <f>IF(BU18&gt;0,BT18/BU18,0)</f>
        <v>22.695970695970697</v>
      </c>
      <c r="BW18" s="167">
        <f>IF(BZ18&gt;0,BT18/BZ18,0)</f>
        <v>13.677704194260485</v>
      </c>
      <c r="BX18" s="152">
        <f>BX14+BX15+BX16</f>
        <v>284</v>
      </c>
      <c r="BY18" s="159">
        <f>BY14+BY15+BY16</f>
        <v>169</v>
      </c>
      <c r="BZ18" s="162">
        <f>BZ14+BZ15+BZ16</f>
        <v>453</v>
      </c>
      <c r="CA18" s="169">
        <f>CA14+CA15+CA16</f>
        <v>112</v>
      </c>
      <c r="CB18" s="159">
        <f>CB14+CB15+CB16</f>
        <v>558</v>
      </c>
      <c r="CC18" s="150">
        <f>IF(CA18&gt;0,CG18/CA18,0)</f>
        <v>105.375</v>
      </c>
      <c r="CD18" s="151">
        <f>IF(CB18&gt;0,CG18/CB18,0)</f>
        <v>21.150537634408604</v>
      </c>
      <c r="CE18" s="152">
        <f>CE14+CE15+CE16</f>
        <v>6034</v>
      </c>
      <c r="CF18" s="159">
        <f>CF14+CF15+CF16</f>
        <v>5768</v>
      </c>
      <c r="CG18" s="170">
        <f>CG14+CG15+CG16</f>
        <v>11802</v>
      </c>
      <c r="CH18" s="170">
        <f>CH14+CH15+CH16</f>
        <v>684</v>
      </c>
      <c r="CI18" s="156">
        <f>IF(CH18&gt;0,CG18/CH18,0)</f>
        <v>17.254385964912281</v>
      </c>
      <c r="CJ18" s="167">
        <f>IF(CM18&gt;0,CG18/CM18,0)</f>
        <v>13.819672131147541</v>
      </c>
      <c r="CK18" s="152">
        <f>CK14+CK15+CK16</f>
        <v>540</v>
      </c>
      <c r="CL18" s="159">
        <f>CL14+CL15+CL16</f>
        <v>314</v>
      </c>
      <c r="CM18" s="171">
        <f>CM14+CM15+CM16</f>
        <v>854</v>
      </c>
      <c r="CN18" s="163">
        <f>CN14+CN15+CN16</f>
        <v>17</v>
      </c>
      <c r="CO18" s="164">
        <f>CO14+CO15+CO16</f>
        <v>216</v>
      </c>
      <c r="CP18" s="150">
        <f>IF(CN18&gt;0,CT18/CN18,0)</f>
        <v>292.11764705882354</v>
      </c>
      <c r="CQ18" s="151">
        <f>IF(CO18&gt;0,CT18/CO18,0)</f>
        <v>22.99074074074074</v>
      </c>
      <c r="CR18" s="152">
        <f>CR14+CR15+CR16</f>
        <v>2588</v>
      </c>
      <c r="CS18" s="153">
        <f>CS14+CS15+CS16</f>
        <v>2378</v>
      </c>
      <c r="CT18" s="166">
        <f>CT14+CT15+CT16</f>
        <v>4966</v>
      </c>
      <c r="CU18" s="166">
        <f>CU14+CU15+CU16</f>
        <v>352</v>
      </c>
      <c r="CV18" s="156">
        <f>IF(CU18&gt;0,CT18/CU18,0)</f>
        <v>14.107954545454545</v>
      </c>
      <c r="CW18" s="167">
        <f>IF(CZ18&gt;0,CT18/CZ18,0)</f>
        <v>13.385444743935309</v>
      </c>
      <c r="CX18" s="152">
        <f>CX14+CX15+CX16</f>
        <v>242</v>
      </c>
      <c r="CY18" s="159">
        <f>CY14+CY15+CY16</f>
        <v>129</v>
      </c>
      <c r="CZ18" s="162">
        <f>CZ14+CZ15+CZ16</f>
        <v>371</v>
      </c>
      <c r="DA18" s="169">
        <f>DA14+DA15+DA16</f>
        <v>4</v>
      </c>
      <c r="DB18" s="159">
        <f>DB14+DB15+DB16</f>
        <v>73</v>
      </c>
      <c r="DC18" s="150">
        <f>IF(DA18&gt;0,DG18/DA18,0)</f>
        <v>412.5</v>
      </c>
      <c r="DD18" s="151">
        <f>IF(DB18&gt;0,DG18/DB18,0)</f>
        <v>22.602739726027398</v>
      </c>
      <c r="DE18" s="152">
        <f>DE14+DE15+DE16</f>
        <v>722</v>
      </c>
      <c r="DF18" s="159">
        <f>DF14+DF15+DF16</f>
        <v>928</v>
      </c>
      <c r="DG18" s="170">
        <f>DG14+DG15+DG16</f>
        <v>1650</v>
      </c>
      <c r="DH18" s="170">
        <f>DH14+DH15+DH16</f>
        <v>101</v>
      </c>
      <c r="DI18" s="156">
        <f>IF(DH18&gt;0,DG18/DH18,0)</f>
        <v>16.336633663366335</v>
      </c>
      <c r="DJ18" s="167">
        <f>IF(DM18&gt;0,DG18/DM18,0)</f>
        <v>14.732142857142858</v>
      </c>
      <c r="DK18" s="152">
        <f>DK14+DK15+DK16</f>
        <v>81</v>
      </c>
      <c r="DL18" s="159">
        <f>DL14+DL15+DL16</f>
        <v>31</v>
      </c>
      <c r="DM18" s="171">
        <f>DM14+DM15+DM16</f>
        <v>112</v>
      </c>
      <c r="DN18" s="169">
        <f>DN14+DN15+DN16</f>
        <v>13</v>
      </c>
      <c r="DO18" s="159">
        <f>DO14+DO15+DO16</f>
        <v>143</v>
      </c>
      <c r="DP18" s="150">
        <f>IF(DN18&gt;0,DT18/DN18,0)</f>
        <v>255.07692307692307</v>
      </c>
      <c r="DQ18" s="151">
        <f>IF(DO18&gt;0,DT18/DO18,0)</f>
        <v>23.18881118881119</v>
      </c>
      <c r="DR18" s="152">
        <f>DR14+DR15+DR16</f>
        <v>1866</v>
      </c>
      <c r="DS18" s="159">
        <f>DS14+DS15+DS16</f>
        <v>1450</v>
      </c>
      <c r="DT18" s="170">
        <f>DT14+DT15+DT16</f>
        <v>3316</v>
      </c>
      <c r="DU18" s="170">
        <f>DU14+DU15+DU16</f>
        <v>251</v>
      </c>
      <c r="DV18" s="156">
        <f>IF(DU18&gt;0,DT18/DU18,0)</f>
        <v>13.211155378486056</v>
      </c>
      <c r="DW18" s="167">
        <f>IF(DZ18&gt;0,DT18/DZ18,0)</f>
        <v>12.803088803088803</v>
      </c>
      <c r="DX18" s="152">
        <f>DX14+DX15+DX16</f>
        <v>161</v>
      </c>
      <c r="DY18" s="159">
        <f>DY14+DY15+DY16</f>
        <v>98</v>
      </c>
      <c r="DZ18" s="171">
        <f>DZ14+DZ15+DZ16</f>
        <v>259</v>
      </c>
      <c r="EA18" s="172"/>
    </row>
    <row r="19" spans="1:143" ht="14.25" hidden="1" customHeight="1" x14ac:dyDescent="0.25">
      <c r="A19" s="1"/>
      <c r="B19" s="113" t="s">
        <v>38</v>
      </c>
      <c r="C19" s="114" t="s">
        <v>34</v>
      </c>
      <c r="D19" s="115">
        <f t="shared" si="0"/>
        <v>16</v>
      </c>
      <c r="E19" s="116"/>
      <c r="F19" s="117">
        <f t="shared" si="1"/>
        <v>192</v>
      </c>
      <c r="G19" s="115"/>
      <c r="H19" s="116"/>
      <c r="I19" s="118"/>
      <c r="J19" s="115">
        <f>'[1]Res. Yay.'!I54</f>
        <v>2</v>
      </c>
      <c r="K19" s="116">
        <f>'[1]Res. Yay.'!J54</f>
        <v>7</v>
      </c>
      <c r="L19" s="119">
        <f>'[1]Res. Yay.'!R54</f>
        <v>4</v>
      </c>
      <c r="N19" s="120">
        <f t="shared" si="47"/>
        <v>14</v>
      </c>
      <c r="O19" s="121">
        <f t="shared" si="47"/>
        <v>95</v>
      </c>
      <c r="P19" s="122">
        <f t="shared" si="18"/>
        <v>184.71428571428572</v>
      </c>
      <c r="Q19" s="123">
        <f t="shared" si="19"/>
        <v>27.221052631578946</v>
      </c>
      <c r="R19" s="124">
        <f t="shared" si="3"/>
        <v>1312</v>
      </c>
      <c r="S19" s="118">
        <f t="shared" si="3"/>
        <v>1274</v>
      </c>
      <c r="T19" s="121">
        <f t="shared" si="3"/>
        <v>2586</v>
      </c>
      <c r="U19" s="125">
        <f t="shared" si="3"/>
        <v>143</v>
      </c>
      <c r="V19" s="126">
        <f t="shared" si="20"/>
        <v>18.083916083916083</v>
      </c>
      <c r="W19" s="127">
        <f t="shared" si="21"/>
        <v>13.75531914893617</v>
      </c>
      <c r="X19" s="128">
        <f t="shared" si="48"/>
        <v>125</v>
      </c>
      <c r="Y19" s="117">
        <f t="shared" si="48"/>
        <v>63</v>
      </c>
      <c r="Z19" s="119">
        <f t="shared" si="48"/>
        <v>188</v>
      </c>
      <c r="AA19" s="120">
        <f>'[1]O 1'!F25</f>
        <v>2</v>
      </c>
      <c r="AB19" s="121">
        <f>'[1]O 1'!G25</f>
        <v>7</v>
      </c>
      <c r="AC19" s="122">
        <f t="shared" si="22"/>
        <v>100.5</v>
      </c>
      <c r="AD19" s="123">
        <f t="shared" si="5"/>
        <v>28.714285714285715</v>
      </c>
      <c r="AE19" s="124">
        <f>'[1]O 1'!J25</f>
        <v>113</v>
      </c>
      <c r="AF19" s="118">
        <f>'[1]O 1'!K25</f>
        <v>88</v>
      </c>
      <c r="AG19" s="121">
        <f>'[1]O 1'!L25</f>
        <v>201</v>
      </c>
      <c r="AH19" s="125">
        <f>'[1]O 1'!I25</f>
        <v>9</v>
      </c>
      <c r="AI19" s="126">
        <f t="shared" si="23"/>
        <v>22.333333333333332</v>
      </c>
      <c r="AJ19" s="127">
        <f t="shared" si="24"/>
        <v>33.5</v>
      </c>
      <c r="AK19" s="128">
        <f>'[1]O 1'!X25</f>
        <v>3</v>
      </c>
      <c r="AL19" s="117">
        <f>'[1]O 1'!Y25</f>
        <v>3</v>
      </c>
      <c r="AM19" s="119">
        <f>'[1]O 1'!Z25</f>
        <v>6</v>
      </c>
      <c r="AN19" s="129">
        <f>'[1]O 1'!F28</f>
        <v>4</v>
      </c>
      <c r="AO19" s="130">
        <f>'[1]O 1'!G28</f>
        <v>7</v>
      </c>
      <c r="AP19" s="122">
        <f t="shared" si="25"/>
        <v>63.5</v>
      </c>
      <c r="AQ19" s="123">
        <f t="shared" si="6"/>
        <v>36.285714285714285</v>
      </c>
      <c r="AR19" s="124">
        <f>'[1]O 1'!J28</f>
        <v>134</v>
      </c>
      <c r="AS19" s="118">
        <f>'[1]O 1'!K28</f>
        <v>120</v>
      </c>
      <c r="AT19" s="117">
        <f>'[1]O 1'!L28</f>
        <v>254</v>
      </c>
      <c r="AU19" s="131">
        <f>'[1]O 1'!I28</f>
        <v>14</v>
      </c>
      <c r="AV19" s="126">
        <f t="shared" si="26"/>
        <v>18.142857142857142</v>
      </c>
      <c r="AW19" s="127">
        <f t="shared" si="27"/>
        <v>21.166666666666668</v>
      </c>
      <c r="AX19" s="128">
        <f>'[1]O 1'!X28</f>
        <v>3</v>
      </c>
      <c r="AY19" s="117">
        <f>'[1]O 1'!Y28</f>
        <v>9</v>
      </c>
      <c r="AZ19" s="119">
        <f>'[1]O 1'!Z28</f>
        <v>12</v>
      </c>
      <c r="BA19" s="129">
        <f>[1]İ!E16</f>
        <v>4</v>
      </c>
      <c r="BB19" s="130">
        <f>[1]İ!F16</f>
        <v>25</v>
      </c>
      <c r="BC19" s="122">
        <f t="shared" si="28"/>
        <v>173.75</v>
      </c>
      <c r="BD19" s="123">
        <f t="shared" si="7"/>
        <v>27.8</v>
      </c>
      <c r="BE19" s="124">
        <f>[1]İ!Q16</f>
        <v>355</v>
      </c>
      <c r="BF19" s="118">
        <f>[1]İ!R16</f>
        <v>340</v>
      </c>
      <c r="BG19" s="121">
        <f>[1]İ!S16</f>
        <v>695</v>
      </c>
      <c r="BH19" s="121">
        <f>[1]İ!P16</f>
        <v>40</v>
      </c>
      <c r="BI19" s="126">
        <f t="shared" si="29"/>
        <v>17.375</v>
      </c>
      <c r="BJ19" s="127">
        <f t="shared" si="30"/>
        <v>15.108695652173912</v>
      </c>
      <c r="BK19" s="124">
        <f>[1]İ!AO16</f>
        <v>34</v>
      </c>
      <c r="BL19" s="118">
        <f>[1]İ!AP16</f>
        <v>12</v>
      </c>
      <c r="BM19" s="119">
        <f>[1]İ!AQ16</f>
        <v>46</v>
      </c>
      <c r="BN19" s="130">
        <f>[1]O!F19</f>
        <v>5</v>
      </c>
      <c r="BO19" s="130">
        <f>[1]O!G19</f>
        <v>25</v>
      </c>
      <c r="BP19" s="122">
        <f t="shared" si="31"/>
        <v>174.8</v>
      </c>
      <c r="BQ19" s="123">
        <f t="shared" si="8"/>
        <v>34.96</v>
      </c>
      <c r="BR19" s="124">
        <f>[1]O!O19</f>
        <v>434</v>
      </c>
      <c r="BS19" s="118">
        <f>[1]O!P19</f>
        <v>440</v>
      </c>
      <c r="BT19" s="121">
        <f>[1]O!Q19</f>
        <v>874</v>
      </c>
      <c r="BU19" s="121">
        <f>[1]O!N19</f>
        <v>50</v>
      </c>
      <c r="BV19" s="126">
        <f t="shared" si="32"/>
        <v>17.48</v>
      </c>
      <c r="BW19" s="127">
        <f t="shared" si="33"/>
        <v>11.5</v>
      </c>
      <c r="BX19" s="124">
        <f>[1]O!AP19</f>
        <v>46</v>
      </c>
      <c r="BY19" s="118">
        <f>[1]O!AQ19</f>
        <v>30</v>
      </c>
      <c r="BZ19" s="119">
        <f>[1]O!AR19</f>
        <v>76</v>
      </c>
      <c r="CA19" s="115">
        <f t="shared" si="49"/>
        <v>9</v>
      </c>
      <c r="CB19" s="118">
        <f t="shared" si="49"/>
        <v>50</v>
      </c>
      <c r="CC19" s="122">
        <f t="shared" si="34"/>
        <v>174.33333333333334</v>
      </c>
      <c r="CD19" s="123">
        <f t="shared" si="10"/>
        <v>31.38</v>
      </c>
      <c r="CE19" s="124">
        <f t="shared" si="35"/>
        <v>789</v>
      </c>
      <c r="CF19" s="118">
        <f t="shared" si="35"/>
        <v>780</v>
      </c>
      <c r="CG19" s="121">
        <f t="shared" si="35"/>
        <v>1569</v>
      </c>
      <c r="CH19" s="121">
        <f t="shared" si="35"/>
        <v>90</v>
      </c>
      <c r="CI19" s="126">
        <f t="shared" si="36"/>
        <v>17.433333333333334</v>
      </c>
      <c r="CJ19" s="127">
        <f t="shared" si="37"/>
        <v>12.860655737704919</v>
      </c>
      <c r="CK19" s="124">
        <f t="shared" si="50"/>
        <v>80</v>
      </c>
      <c r="CL19" s="118">
        <f t="shared" si="50"/>
        <v>42</v>
      </c>
      <c r="CM19" s="119">
        <f t="shared" si="11"/>
        <v>122</v>
      </c>
      <c r="CN19" s="129">
        <f>[1]L!F18</f>
        <v>3</v>
      </c>
      <c r="CO19" s="130">
        <f>[1]L!G18</f>
        <v>38</v>
      </c>
      <c r="CP19" s="122">
        <f t="shared" si="38"/>
        <v>254.33333333333334</v>
      </c>
      <c r="CQ19" s="123">
        <f t="shared" si="12"/>
        <v>20.078947368421051</v>
      </c>
      <c r="CR19" s="124">
        <f>[1]L!R18</f>
        <v>389</v>
      </c>
      <c r="CS19" s="118">
        <f>[1]L!S18</f>
        <v>374</v>
      </c>
      <c r="CT19" s="121">
        <f>[1]L!T18</f>
        <v>763</v>
      </c>
      <c r="CU19" s="131">
        <f>[1]L!Q18</f>
        <v>39</v>
      </c>
      <c r="CV19" s="126">
        <f t="shared" si="39"/>
        <v>19.564102564102566</v>
      </c>
      <c r="CW19" s="127">
        <f t="shared" si="40"/>
        <v>12.716666666666667</v>
      </c>
      <c r="CX19" s="124">
        <f>[1]L!AO18</f>
        <v>42</v>
      </c>
      <c r="CY19" s="118">
        <f>[1]L!AP18</f>
        <v>18</v>
      </c>
      <c r="CZ19" s="119">
        <f>[1]L!AQ18</f>
        <v>60</v>
      </c>
      <c r="DA19" s="115">
        <f>[1]L1!AM18</f>
        <v>1</v>
      </c>
      <c r="DB19" s="118">
        <f>[1]L1!AN18</f>
        <v>12</v>
      </c>
      <c r="DC19" s="122">
        <f t="shared" si="41"/>
        <v>304</v>
      </c>
      <c r="DD19" s="123">
        <f t="shared" si="13"/>
        <v>25.333333333333332</v>
      </c>
      <c r="DE19" s="124">
        <f>[1]L1!AQ18</f>
        <v>143</v>
      </c>
      <c r="DF19" s="118">
        <f>[1]L1!AR18</f>
        <v>161</v>
      </c>
      <c r="DG19" s="121">
        <f>[1]L1!AS18</f>
        <v>304</v>
      </c>
      <c r="DH19" s="121">
        <f>[1]L1!AP18</f>
        <v>14</v>
      </c>
      <c r="DI19" s="126">
        <f t="shared" si="42"/>
        <v>21.714285714285715</v>
      </c>
      <c r="DJ19" s="127">
        <f t="shared" si="43"/>
        <v>15.2</v>
      </c>
      <c r="DK19" s="124">
        <f>[1]L1!AT18</f>
        <v>12</v>
      </c>
      <c r="DL19" s="118">
        <f>[1]L1!AU18</f>
        <v>8</v>
      </c>
      <c r="DM19" s="119">
        <f>[1]L1!AV18</f>
        <v>20</v>
      </c>
      <c r="DN19" s="115">
        <f t="shared" si="14"/>
        <v>2</v>
      </c>
      <c r="DO19" s="118">
        <f t="shared" si="14"/>
        <v>26</v>
      </c>
      <c r="DP19" s="122">
        <f t="shared" si="44"/>
        <v>229.5</v>
      </c>
      <c r="DQ19" s="123">
        <f t="shared" si="15"/>
        <v>17.653846153846153</v>
      </c>
      <c r="DR19" s="124">
        <f t="shared" si="16"/>
        <v>246</v>
      </c>
      <c r="DS19" s="118">
        <f t="shared" si="16"/>
        <v>213</v>
      </c>
      <c r="DT19" s="121">
        <f t="shared" si="16"/>
        <v>459</v>
      </c>
      <c r="DU19" s="121">
        <f t="shared" si="16"/>
        <v>25</v>
      </c>
      <c r="DV19" s="126">
        <f t="shared" si="45"/>
        <v>18.36</v>
      </c>
      <c r="DW19" s="127">
        <f t="shared" si="46"/>
        <v>11.475</v>
      </c>
      <c r="DX19" s="124">
        <f t="shared" si="17"/>
        <v>30</v>
      </c>
      <c r="DY19" s="118">
        <f t="shared" si="17"/>
        <v>10</v>
      </c>
      <c r="DZ19" s="119">
        <f t="shared" si="17"/>
        <v>40</v>
      </c>
      <c r="EA19" s="1"/>
    </row>
    <row r="20" spans="1:143" ht="14.25" hidden="1" customHeight="1" x14ac:dyDescent="0.25">
      <c r="A20" s="1"/>
      <c r="B20" s="135" t="s">
        <v>38</v>
      </c>
      <c r="C20" s="136" t="s">
        <v>35</v>
      </c>
      <c r="D20" s="132">
        <f t="shared" si="0"/>
        <v>16</v>
      </c>
      <c r="E20" s="133"/>
      <c r="F20" s="195">
        <f t="shared" si="1"/>
        <v>84</v>
      </c>
      <c r="G20" s="204"/>
      <c r="H20" s="205"/>
      <c r="I20" s="206"/>
      <c r="J20" s="204"/>
      <c r="K20" s="205"/>
      <c r="L20" s="207"/>
      <c r="M20" s="97"/>
      <c r="N20" s="120">
        <f t="shared" si="47"/>
        <v>16</v>
      </c>
      <c r="O20" s="121">
        <f t="shared" si="47"/>
        <v>67</v>
      </c>
      <c r="P20" s="187">
        <f t="shared" si="18"/>
        <v>62.0625</v>
      </c>
      <c r="Q20" s="208">
        <f t="shared" si="19"/>
        <v>14.82089552238806</v>
      </c>
      <c r="R20" s="124">
        <f t="shared" si="3"/>
        <v>521</v>
      </c>
      <c r="S20" s="118">
        <f t="shared" si="3"/>
        <v>472</v>
      </c>
      <c r="T20" s="121">
        <f t="shared" si="3"/>
        <v>993</v>
      </c>
      <c r="U20" s="125">
        <f t="shared" si="3"/>
        <v>78</v>
      </c>
      <c r="V20" s="209">
        <f t="shared" si="20"/>
        <v>12.73076923076923</v>
      </c>
      <c r="W20" s="210">
        <f t="shared" si="21"/>
        <v>11.821428571428571</v>
      </c>
      <c r="X20" s="128">
        <f t="shared" si="48"/>
        <v>71</v>
      </c>
      <c r="Y20" s="117">
        <f t="shared" si="48"/>
        <v>13</v>
      </c>
      <c r="Z20" s="119">
        <f t="shared" si="48"/>
        <v>84</v>
      </c>
      <c r="AA20" s="120"/>
      <c r="AB20" s="121"/>
      <c r="AC20" s="211">
        <f t="shared" si="22"/>
        <v>0</v>
      </c>
      <c r="AD20" s="208">
        <f t="shared" si="5"/>
        <v>0</v>
      </c>
      <c r="AE20" s="124"/>
      <c r="AF20" s="118"/>
      <c r="AG20" s="121"/>
      <c r="AH20" s="125"/>
      <c r="AI20" s="209">
        <f t="shared" si="23"/>
        <v>0</v>
      </c>
      <c r="AJ20" s="210">
        <f t="shared" si="24"/>
        <v>0</v>
      </c>
      <c r="AK20" s="128"/>
      <c r="AL20" s="117"/>
      <c r="AM20" s="119"/>
      <c r="AN20" s="129">
        <f>'[1]O 1'!F29</f>
        <v>4</v>
      </c>
      <c r="AO20" s="130">
        <f>'[1]O 1'!G29</f>
        <v>5</v>
      </c>
      <c r="AP20" s="211">
        <f t="shared" si="25"/>
        <v>27.5</v>
      </c>
      <c r="AQ20" s="208">
        <f t="shared" si="6"/>
        <v>22</v>
      </c>
      <c r="AR20" s="124">
        <f>'[1]O 1'!J29</f>
        <v>66</v>
      </c>
      <c r="AS20" s="118">
        <f>'[1]O 1'!K29</f>
        <v>44</v>
      </c>
      <c r="AT20" s="117">
        <f>'[1]O 1'!L29</f>
        <v>110</v>
      </c>
      <c r="AU20" s="131">
        <f>'[1]O 1'!I29</f>
        <v>5</v>
      </c>
      <c r="AV20" s="209">
        <f t="shared" si="26"/>
        <v>22</v>
      </c>
      <c r="AW20" s="210">
        <f t="shared" si="27"/>
        <v>22</v>
      </c>
      <c r="AX20" s="128">
        <f>'[1]O 1'!X29</f>
        <v>4</v>
      </c>
      <c r="AY20" s="117">
        <f>'[1]O 1'!Y29</f>
        <v>1</v>
      </c>
      <c r="AZ20" s="119">
        <f>'[1]O 1'!Z29</f>
        <v>5</v>
      </c>
      <c r="BA20" s="212">
        <f>[1]İ!E17</f>
        <v>11</v>
      </c>
      <c r="BB20" s="213">
        <f>[1]İ!F17</f>
        <v>17</v>
      </c>
      <c r="BC20" s="211">
        <f t="shared" si="28"/>
        <v>37.090909090909093</v>
      </c>
      <c r="BD20" s="208">
        <f t="shared" si="7"/>
        <v>24</v>
      </c>
      <c r="BE20" s="214">
        <f>[1]İ!Q17</f>
        <v>214</v>
      </c>
      <c r="BF20" s="215">
        <f>[1]İ!R17</f>
        <v>194</v>
      </c>
      <c r="BG20" s="216">
        <f>[1]İ!S17</f>
        <v>408</v>
      </c>
      <c r="BH20" s="216">
        <f>[1]İ!P17</f>
        <v>47</v>
      </c>
      <c r="BI20" s="209">
        <f t="shared" si="29"/>
        <v>8.6808510638297864</v>
      </c>
      <c r="BJ20" s="210">
        <f t="shared" si="30"/>
        <v>11.333333333333334</v>
      </c>
      <c r="BK20" s="214">
        <f>[1]İ!AO17</f>
        <v>32</v>
      </c>
      <c r="BL20" s="215">
        <f>[1]İ!AP17</f>
        <v>4</v>
      </c>
      <c r="BM20" s="217">
        <f>[1]İ!AQ17</f>
        <v>36</v>
      </c>
      <c r="BN20" s="213">
        <f>[1]O!F20</f>
        <v>4</v>
      </c>
      <c r="BO20" s="213">
        <f>[1]O!G20</f>
        <v>38</v>
      </c>
      <c r="BP20" s="211">
        <f t="shared" si="31"/>
        <v>100</v>
      </c>
      <c r="BQ20" s="208">
        <f t="shared" si="8"/>
        <v>10.526315789473685</v>
      </c>
      <c r="BR20" s="214">
        <f>[1]O!O20</f>
        <v>190</v>
      </c>
      <c r="BS20" s="215">
        <f>[1]O!P20</f>
        <v>210</v>
      </c>
      <c r="BT20" s="216">
        <f>[1]O!Q20</f>
        <v>400</v>
      </c>
      <c r="BU20" s="216">
        <f>[1]O!N20</f>
        <v>20</v>
      </c>
      <c r="BV20" s="209">
        <f t="shared" si="32"/>
        <v>20</v>
      </c>
      <c r="BW20" s="210">
        <f t="shared" si="33"/>
        <v>11.111111111111111</v>
      </c>
      <c r="BX20" s="214">
        <f>[1]O!AP20</f>
        <v>29</v>
      </c>
      <c r="BY20" s="215">
        <f>[1]O!AQ20</f>
        <v>7</v>
      </c>
      <c r="BZ20" s="217">
        <f>[1]O!AR20</f>
        <v>36</v>
      </c>
      <c r="CA20" s="218">
        <f t="shared" si="49"/>
        <v>15</v>
      </c>
      <c r="CB20" s="215">
        <f t="shared" si="49"/>
        <v>55</v>
      </c>
      <c r="CC20" s="211">
        <f t="shared" si="34"/>
        <v>53.866666666666667</v>
      </c>
      <c r="CD20" s="208">
        <f t="shared" si="10"/>
        <v>14.690909090909091</v>
      </c>
      <c r="CE20" s="214">
        <f t="shared" si="35"/>
        <v>404</v>
      </c>
      <c r="CF20" s="215">
        <f t="shared" si="35"/>
        <v>404</v>
      </c>
      <c r="CG20" s="216">
        <f t="shared" si="35"/>
        <v>808</v>
      </c>
      <c r="CH20" s="216">
        <f t="shared" si="35"/>
        <v>67</v>
      </c>
      <c r="CI20" s="209">
        <f t="shared" si="36"/>
        <v>12.059701492537313</v>
      </c>
      <c r="CJ20" s="210">
        <f t="shared" si="37"/>
        <v>11.222222222222221</v>
      </c>
      <c r="CK20" s="214">
        <f t="shared" si="50"/>
        <v>61</v>
      </c>
      <c r="CL20" s="215">
        <f t="shared" si="50"/>
        <v>11</v>
      </c>
      <c r="CM20" s="217">
        <f t="shared" si="11"/>
        <v>72</v>
      </c>
      <c r="CN20" s="212">
        <f>[1]L!F19</f>
        <v>1</v>
      </c>
      <c r="CO20" s="213">
        <f>[1]L!G19</f>
        <v>12</v>
      </c>
      <c r="CP20" s="211">
        <f t="shared" si="38"/>
        <v>75</v>
      </c>
      <c r="CQ20" s="208">
        <f t="shared" si="12"/>
        <v>6.25</v>
      </c>
      <c r="CR20" s="214">
        <f>[1]L!R19</f>
        <v>51</v>
      </c>
      <c r="CS20" s="215">
        <f>[1]L!S19</f>
        <v>24</v>
      </c>
      <c r="CT20" s="216">
        <f>[1]L!T19</f>
        <v>75</v>
      </c>
      <c r="CU20" s="219">
        <f>[1]L!Q19</f>
        <v>6</v>
      </c>
      <c r="CV20" s="209">
        <f t="shared" si="39"/>
        <v>12.5</v>
      </c>
      <c r="CW20" s="210">
        <f t="shared" si="40"/>
        <v>6.25</v>
      </c>
      <c r="CX20" s="214">
        <f>[1]L!AO19</f>
        <v>10</v>
      </c>
      <c r="CY20" s="215">
        <f>[1]L!AP19</f>
        <v>2</v>
      </c>
      <c r="CZ20" s="217">
        <f>[1]L!AQ19</f>
        <v>12</v>
      </c>
      <c r="DA20" s="218">
        <f>[1]L1!AM19</f>
        <v>0</v>
      </c>
      <c r="DB20" s="215">
        <f>[1]L1!AN19</f>
        <v>0</v>
      </c>
      <c r="DC20" s="211">
        <f t="shared" si="41"/>
        <v>0</v>
      </c>
      <c r="DD20" s="208">
        <f t="shared" si="13"/>
        <v>0</v>
      </c>
      <c r="DE20" s="214">
        <f>[1]L1!AQ19</f>
        <v>0</v>
      </c>
      <c r="DF20" s="215">
        <f>[1]L1!AR19</f>
        <v>0</v>
      </c>
      <c r="DG20" s="216">
        <f>[1]L1!AS19</f>
        <v>0</v>
      </c>
      <c r="DH20" s="216">
        <f>[1]L1!AP19</f>
        <v>0</v>
      </c>
      <c r="DI20" s="209">
        <f t="shared" si="42"/>
        <v>0</v>
      </c>
      <c r="DJ20" s="210">
        <f t="shared" si="43"/>
        <v>0</v>
      </c>
      <c r="DK20" s="214">
        <f>[1]L1!AT19</f>
        <v>0</v>
      </c>
      <c r="DL20" s="215">
        <f>[1]L1!AU19</f>
        <v>0</v>
      </c>
      <c r="DM20" s="217">
        <f>[1]L1!AV19</f>
        <v>0</v>
      </c>
      <c r="DN20" s="218">
        <f t="shared" si="14"/>
        <v>1</v>
      </c>
      <c r="DO20" s="215">
        <f t="shared" si="14"/>
        <v>12</v>
      </c>
      <c r="DP20" s="211">
        <f t="shared" si="44"/>
        <v>75</v>
      </c>
      <c r="DQ20" s="208">
        <f t="shared" si="15"/>
        <v>6.25</v>
      </c>
      <c r="DR20" s="214">
        <f t="shared" si="16"/>
        <v>51</v>
      </c>
      <c r="DS20" s="215">
        <f t="shared" si="16"/>
        <v>24</v>
      </c>
      <c r="DT20" s="216">
        <f t="shared" si="16"/>
        <v>75</v>
      </c>
      <c r="DU20" s="216">
        <f t="shared" si="16"/>
        <v>6</v>
      </c>
      <c r="DV20" s="209">
        <f t="shared" si="45"/>
        <v>12.5</v>
      </c>
      <c r="DW20" s="210">
        <f t="shared" si="46"/>
        <v>6.25</v>
      </c>
      <c r="DX20" s="214">
        <f t="shared" si="17"/>
        <v>10</v>
      </c>
      <c r="DY20" s="215">
        <f t="shared" si="17"/>
        <v>2</v>
      </c>
      <c r="DZ20" s="217">
        <f t="shared" si="17"/>
        <v>12</v>
      </c>
      <c r="EA20" s="1"/>
    </row>
    <row r="21" spans="1:143" ht="14.25" customHeight="1" thickBot="1" x14ac:dyDescent="0.3">
      <c r="A21" s="1"/>
      <c r="B21" s="140" t="s">
        <v>38</v>
      </c>
      <c r="C21" s="141" t="s">
        <v>18</v>
      </c>
      <c r="D21" s="142">
        <f t="shared" si="0"/>
        <v>32</v>
      </c>
      <c r="E21" s="143"/>
      <c r="F21" s="144">
        <f t="shared" si="1"/>
        <v>276</v>
      </c>
      <c r="G21" s="142"/>
      <c r="H21" s="143"/>
      <c r="I21" s="145"/>
      <c r="J21" s="142">
        <f>J19</f>
        <v>2</v>
      </c>
      <c r="K21" s="143">
        <f>K19</f>
        <v>7</v>
      </c>
      <c r="L21" s="146">
        <f>L19</f>
        <v>4</v>
      </c>
      <c r="M21" s="203"/>
      <c r="N21" s="220">
        <f>N19+N20</f>
        <v>30</v>
      </c>
      <c r="O21" s="155">
        <f t="shared" si="47"/>
        <v>162</v>
      </c>
      <c r="P21" s="150">
        <f t="shared" si="18"/>
        <v>119.3</v>
      </c>
      <c r="Q21" s="221">
        <f t="shared" si="19"/>
        <v>22.092592592592592</v>
      </c>
      <c r="R21" s="222">
        <f t="shared" si="3"/>
        <v>1833</v>
      </c>
      <c r="S21" s="223">
        <f t="shared" si="3"/>
        <v>1746</v>
      </c>
      <c r="T21" s="224">
        <f t="shared" si="3"/>
        <v>3579</v>
      </c>
      <c r="U21" s="225">
        <f t="shared" si="3"/>
        <v>221</v>
      </c>
      <c r="V21" s="226">
        <f t="shared" si="20"/>
        <v>16.194570135746606</v>
      </c>
      <c r="W21" s="227">
        <f t="shared" si="21"/>
        <v>13.158088235294118</v>
      </c>
      <c r="X21" s="228">
        <f t="shared" si="48"/>
        <v>196</v>
      </c>
      <c r="Y21" s="229">
        <f t="shared" si="48"/>
        <v>76</v>
      </c>
      <c r="Z21" s="230">
        <f t="shared" si="48"/>
        <v>272</v>
      </c>
      <c r="AA21" s="231">
        <f>SUM(AA19:AA20)</f>
        <v>2</v>
      </c>
      <c r="AB21" s="224">
        <f>SUM(AB19:AB20)</f>
        <v>7</v>
      </c>
      <c r="AC21" s="232">
        <f t="shared" si="22"/>
        <v>100.5</v>
      </c>
      <c r="AD21" s="221">
        <f t="shared" si="5"/>
        <v>28.714285714285715</v>
      </c>
      <c r="AE21" s="222">
        <f>SUM(AE19:AE20)</f>
        <v>113</v>
      </c>
      <c r="AF21" s="223">
        <f>SUM(AF19:AF20)</f>
        <v>88</v>
      </c>
      <c r="AG21" s="224">
        <f>SUM(AG19:AG20)</f>
        <v>201</v>
      </c>
      <c r="AH21" s="225">
        <f>SUM(AH19:AH20)</f>
        <v>9</v>
      </c>
      <c r="AI21" s="233">
        <f t="shared" si="23"/>
        <v>22.333333333333332</v>
      </c>
      <c r="AJ21" s="227">
        <f t="shared" si="24"/>
        <v>33.5</v>
      </c>
      <c r="AK21" s="234">
        <f>SUM(AK19:AK20)</f>
        <v>3</v>
      </c>
      <c r="AL21" s="235">
        <f>SUM(AL19:AL20)</f>
        <v>3</v>
      </c>
      <c r="AM21" s="236">
        <f>SUM(AM19:AM20)</f>
        <v>6</v>
      </c>
      <c r="AN21" s="237">
        <f>SUM(AN19:AN20)</f>
        <v>8</v>
      </c>
      <c r="AO21" s="238">
        <f>SUM(AO19:AO20)</f>
        <v>12</v>
      </c>
      <c r="AP21" s="232">
        <f t="shared" si="25"/>
        <v>45.5</v>
      </c>
      <c r="AQ21" s="221">
        <f t="shared" si="6"/>
        <v>30.333333333333332</v>
      </c>
      <c r="AR21" s="222">
        <f>SUM(AR19:AR20)</f>
        <v>200</v>
      </c>
      <c r="AS21" s="229">
        <f>SUM(AS19:AS20)</f>
        <v>164</v>
      </c>
      <c r="AT21" s="234">
        <f>SUM(AT19:AT20)</f>
        <v>364</v>
      </c>
      <c r="AU21" s="154">
        <f>SUM(AU19:AU20)</f>
        <v>19</v>
      </c>
      <c r="AV21" s="226">
        <f t="shared" si="26"/>
        <v>19.157894736842106</v>
      </c>
      <c r="AW21" s="239">
        <f t="shared" si="27"/>
        <v>21.411764705882351</v>
      </c>
      <c r="AX21" s="228">
        <f>SUM(AX19:AX20)</f>
        <v>7</v>
      </c>
      <c r="AY21" s="229">
        <f>SUM(AY19:AY20)</f>
        <v>10</v>
      </c>
      <c r="AZ21" s="230">
        <f>SUM(AZ19:AZ20)</f>
        <v>17</v>
      </c>
      <c r="BA21" s="237">
        <f>[1]İ!E18</f>
        <v>15</v>
      </c>
      <c r="BB21" s="238">
        <f>[1]İ!F18</f>
        <v>42</v>
      </c>
      <c r="BC21" s="232">
        <f t="shared" si="28"/>
        <v>73.533333333333331</v>
      </c>
      <c r="BD21" s="221">
        <f t="shared" si="7"/>
        <v>26.261904761904763</v>
      </c>
      <c r="BE21" s="222">
        <f>[1]İ!Q18</f>
        <v>569</v>
      </c>
      <c r="BF21" s="235">
        <f>[1]İ!R18</f>
        <v>534</v>
      </c>
      <c r="BG21" s="154">
        <f>[1]İ!S18</f>
        <v>1103</v>
      </c>
      <c r="BH21" s="224">
        <f>[1]İ!P18</f>
        <v>87</v>
      </c>
      <c r="BI21" s="226">
        <f t="shared" si="29"/>
        <v>12.678160919540231</v>
      </c>
      <c r="BJ21" s="239">
        <f t="shared" si="30"/>
        <v>13.451219512195122</v>
      </c>
      <c r="BK21" s="222">
        <f>[1]İ!AO18</f>
        <v>66</v>
      </c>
      <c r="BL21" s="223">
        <f>[1]İ!AP18</f>
        <v>16</v>
      </c>
      <c r="BM21" s="236">
        <f>[1]İ!AQ18</f>
        <v>82</v>
      </c>
      <c r="BN21" s="238">
        <f>[1]O!F21</f>
        <v>9</v>
      </c>
      <c r="BO21" s="238">
        <f>[1]O!G21</f>
        <v>63</v>
      </c>
      <c r="BP21" s="232">
        <f t="shared" si="31"/>
        <v>141.55555555555554</v>
      </c>
      <c r="BQ21" s="221">
        <f t="shared" si="8"/>
        <v>20.222222222222221</v>
      </c>
      <c r="BR21" s="222">
        <f>[1]O!O21</f>
        <v>624</v>
      </c>
      <c r="BS21" s="229">
        <f>[1]O!P21</f>
        <v>650</v>
      </c>
      <c r="BT21" s="154">
        <f>[1]O!Q21</f>
        <v>1274</v>
      </c>
      <c r="BU21" s="224">
        <f>[1]O!N21</f>
        <v>70</v>
      </c>
      <c r="BV21" s="226">
        <f t="shared" si="32"/>
        <v>18.2</v>
      </c>
      <c r="BW21" s="239">
        <f t="shared" si="33"/>
        <v>11.375</v>
      </c>
      <c r="BX21" s="222">
        <f>[1]O!AP21</f>
        <v>75</v>
      </c>
      <c r="BY21" s="223">
        <f>[1]O!AQ21</f>
        <v>37</v>
      </c>
      <c r="BZ21" s="236">
        <f>[1]O!AR21</f>
        <v>112</v>
      </c>
      <c r="CA21" s="240">
        <f t="shared" si="49"/>
        <v>24</v>
      </c>
      <c r="CB21" s="223">
        <f t="shared" si="49"/>
        <v>105</v>
      </c>
      <c r="CC21" s="232">
        <f t="shared" si="34"/>
        <v>99.041666666666671</v>
      </c>
      <c r="CD21" s="241">
        <f t="shared" si="10"/>
        <v>22.638095238095239</v>
      </c>
      <c r="CE21" s="222">
        <f t="shared" si="35"/>
        <v>1193</v>
      </c>
      <c r="CF21" s="223">
        <f t="shared" si="35"/>
        <v>1184</v>
      </c>
      <c r="CG21" s="242">
        <f t="shared" si="35"/>
        <v>2377</v>
      </c>
      <c r="CH21" s="242">
        <f t="shared" si="35"/>
        <v>157</v>
      </c>
      <c r="CI21" s="226">
        <f t="shared" si="36"/>
        <v>15.140127388535031</v>
      </c>
      <c r="CJ21" s="239">
        <f t="shared" si="37"/>
        <v>12.25257731958763</v>
      </c>
      <c r="CK21" s="222">
        <f t="shared" si="50"/>
        <v>141</v>
      </c>
      <c r="CL21" s="223">
        <f t="shared" si="50"/>
        <v>53</v>
      </c>
      <c r="CM21" s="243">
        <f t="shared" si="11"/>
        <v>194</v>
      </c>
      <c r="CN21" s="237">
        <f>[1]L!F20</f>
        <v>4</v>
      </c>
      <c r="CO21" s="238">
        <f>[1]L!G20</f>
        <v>50</v>
      </c>
      <c r="CP21" s="232">
        <f t="shared" si="38"/>
        <v>209.5</v>
      </c>
      <c r="CQ21" s="221">
        <f t="shared" si="12"/>
        <v>16.760000000000002</v>
      </c>
      <c r="CR21" s="222">
        <f>[1]L!R20</f>
        <v>440</v>
      </c>
      <c r="CS21" s="229">
        <f>[1]L!S20</f>
        <v>398</v>
      </c>
      <c r="CT21" s="154">
        <f>[1]L!T20</f>
        <v>838</v>
      </c>
      <c r="CU21" s="154">
        <f>[1]L!Q20</f>
        <v>45</v>
      </c>
      <c r="CV21" s="226">
        <f t="shared" si="39"/>
        <v>18.622222222222224</v>
      </c>
      <c r="CW21" s="239">
        <f t="shared" si="40"/>
        <v>11.638888888888889</v>
      </c>
      <c r="CX21" s="222">
        <f>[1]L!AO20</f>
        <v>52</v>
      </c>
      <c r="CY21" s="223">
        <f>[1]L!AP20</f>
        <v>20</v>
      </c>
      <c r="CZ21" s="236">
        <f>[1]L!AQ20</f>
        <v>72</v>
      </c>
      <c r="DA21" s="240">
        <f>SUM(DA19:DA20)</f>
        <v>1</v>
      </c>
      <c r="DB21" s="223">
        <f>SUM(DB19:DB20)</f>
        <v>12</v>
      </c>
      <c r="DC21" s="232">
        <f t="shared" si="41"/>
        <v>304</v>
      </c>
      <c r="DD21" s="241">
        <f t="shared" si="13"/>
        <v>25.333333333333332</v>
      </c>
      <c r="DE21" s="222">
        <f>SUM(DE19:DE20)</f>
        <v>143</v>
      </c>
      <c r="DF21" s="223">
        <f>SUM(DF19:DF20)</f>
        <v>161</v>
      </c>
      <c r="DG21" s="242">
        <f>SUM(DG19:DG20)</f>
        <v>304</v>
      </c>
      <c r="DH21" s="242">
        <f>SUM(DH19:DH20)</f>
        <v>14</v>
      </c>
      <c r="DI21" s="226">
        <f t="shared" si="42"/>
        <v>21.714285714285715</v>
      </c>
      <c r="DJ21" s="239">
        <f t="shared" si="43"/>
        <v>15.2</v>
      </c>
      <c r="DK21" s="222">
        <f>SUM(DK19:DK20)</f>
        <v>12</v>
      </c>
      <c r="DL21" s="223">
        <f>SUM(DL19:DL20)</f>
        <v>8</v>
      </c>
      <c r="DM21" s="243">
        <f>SUM(DM19:DM20)</f>
        <v>20</v>
      </c>
      <c r="DN21" s="240">
        <f t="shared" si="14"/>
        <v>3</v>
      </c>
      <c r="DO21" s="223">
        <f t="shared" si="14"/>
        <v>38</v>
      </c>
      <c r="DP21" s="232">
        <f t="shared" si="44"/>
        <v>178</v>
      </c>
      <c r="DQ21" s="241">
        <f t="shared" si="15"/>
        <v>14.052631578947368</v>
      </c>
      <c r="DR21" s="222">
        <f t="shared" si="16"/>
        <v>297</v>
      </c>
      <c r="DS21" s="223">
        <f t="shared" si="16"/>
        <v>237</v>
      </c>
      <c r="DT21" s="242">
        <f t="shared" si="16"/>
        <v>534</v>
      </c>
      <c r="DU21" s="242">
        <f t="shared" si="16"/>
        <v>31</v>
      </c>
      <c r="DV21" s="226">
        <f t="shared" si="45"/>
        <v>17.225806451612904</v>
      </c>
      <c r="DW21" s="239">
        <f t="shared" si="46"/>
        <v>10.26923076923077</v>
      </c>
      <c r="DX21" s="222">
        <f t="shared" si="17"/>
        <v>40</v>
      </c>
      <c r="DY21" s="223">
        <f t="shared" si="17"/>
        <v>12</v>
      </c>
      <c r="DZ21" s="243">
        <f t="shared" si="17"/>
        <v>52</v>
      </c>
      <c r="EA21" s="172"/>
    </row>
    <row r="22" spans="1:143" ht="14.25" hidden="1" customHeight="1" x14ac:dyDescent="0.25">
      <c r="A22" s="1"/>
      <c r="B22" s="113" t="s">
        <v>39</v>
      </c>
      <c r="C22" s="114" t="s">
        <v>34</v>
      </c>
      <c r="D22" s="115">
        <f t="shared" si="0"/>
        <v>11</v>
      </c>
      <c r="E22" s="116"/>
      <c r="F22" s="117">
        <f t="shared" si="1"/>
        <v>78</v>
      </c>
      <c r="G22" s="115"/>
      <c r="H22" s="116"/>
      <c r="I22" s="118"/>
      <c r="J22" s="115">
        <f>'[1]Res. Yay.'!I55</f>
        <v>3</v>
      </c>
      <c r="K22" s="116">
        <f>'[1]Res. Yay.'!J55</f>
        <v>1</v>
      </c>
      <c r="L22" s="119">
        <f>'[1]Res. Yay.'!R55</f>
        <v>2</v>
      </c>
      <c r="N22" s="120">
        <f t="shared" si="47"/>
        <v>8</v>
      </c>
      <c r="O22" s="121">
        <f t="shared" si="47"/>
        <v>83</v>
      </c>
      <c r="P22" s="122">
        <f t="shared" si="18"/>
        <v>183.25</v>
      </c>
      <c r="Q22" s="123">
        <f t="shared" si="19"/>
        <v>17.662650602409638</v>
      </c>
      <c r="R22" s="124">
        <f t="shared" si="3"/>
        <v>784</v>
      </c>
      <c r="S22" s="118">
        <f t="shared" si="3"/>
        <v>682</v>
      </c>
      <c r="T22" s="121">
        <f t="shared" si="3"/>
        <v>1466</v>
      </c>
      <c r="U22" s="125">
        <f t="shared" si="3"/>
        <v>116</v>
      </c>
      <c r="V22" s="126">
        <f t="shared" si="20"/>
        <v>12.637931034482758</v>
      </c>
      <c r="W22" s="127">
        <f t="shared" si="21"/>
        <v>19.289473684210527</v>
      </c>
      <c r="X22" s="128">
        <f t="shared" si="48"/>
        <v>44</v>
      </c>
      <c r="Y22" s="117">
        <f t="shared" si="48"/>
        <v>32</v>
      </c>
      <c r="Z22" s="119">
        <f t="shared" si="48"/>
        <v>76</v>
      </c>
      <c r="AA22" s="120">
        <f>'[1]O 1'!F31</f>
        <v>1</v>
      </c>
      <c r="AB22" s="121">
        <f>'[1]O 1'!G31</f>
        <v>3</v>
      </c>
      <c r="AC22" s="122">
        <f t="shared" si="22"/>
        <v>39</v>
      </c>
      <c r="AD22" s="123">
        <f t="shared" si="5"/>
        <v>13</v>
      </c>
      <c r="AE22" s="124">
        <f>'[1]O 1'!J31</f>
        <v>23</v>
      </c>
      <c r="AF22" s="118">
        <f>'[1]O 1'!K31</f>
        <v>16</v>
      </c>
      <c r="AG22" s="121">
        <f>'[1]O 1'!L31</f>
        <v>39</v>
      </c>
      <c r="AH22" s="125">
        <f>'[1]O 1'!I31</f>
        <v>3</v>
      </c>
      <c r="AI22" s="126">
        <f t="shared" si="23"/>
        <v>13</v>
      </c>
      <c r="AJ22" s="127">
        <f t="shared" si="24"/>
        <v>9.75</v>
      </c>
      <c r="AK22" s="128">
        <f>'[1]O 1'!X31</f>
        <v>1</v>
      </c>
      <c r="AL22" s="117">
        <f>'[1]O 1'!Y31</f>
        <v>3</v>
      </c>
      <c r="AM22" s="119">
        <f>'[1]O 1'!Z31</f>
        <v>4</v>
      </c>
      <c r="AN22" s="129">
        <f>'[1]O 1'!F33</f>
        <v>1</v>
      </c>
      <c r="AO22" s="130">
        <f>'[1]O 1'!G33</f>
        <v>3</v>
      </c>
      <c r="AP22" s="122">
        <f t="shared" si="25"/>
        <v>39</v>
      </c>
      <c r="AQ22" s="123">
        <f t="shared" si="6"/>
        <v>13</v>
      </c>
      <c r="AR22" s="124">
        <f>'[1]O 1'!J33</f>
        <v>23</v>
      </c>
      <c r="AS22" s="118">
        <f>'[1]O 1'!K33</f>
        <v>16</v>
      </c>
      <c r="AT22" s="117">
        <f>'[1]O 1'!L33</f>
        <v>39</v>
      </c>
      <c r="AU22" s="131">
        <f>'[1]O 1'!I33</f>
        <v>3</v>
      </c>
      <c r="AV22" s="126">
        <f t="shared" si="26"/>
        <v>13</v>
      </c>
      <c r="AW22" s="127">
        <f t="shared" si="27"/>
        <v>9.75</v>
      </c>
      <c r="AX22" s="128">
        <f>'[1]O 1'!X33</f>
        <v>1</v>
      </c>
      <c r="AY22" s="117">
        <f>'[1]O 1'!Y33</f>
        <v>3</v>
      </c>
      <c r="AZ22" s="119">
        <f>'[1]O 1'!Z33</f>
        <v>4</v>
      </c>
      <c r="BA22" s="129">
        <f>[1]İ!E19</f>
        <v>2</v>
      </c>
      <c r="BB22" s="130">
        <f>[1]İ!F19</f>
        <v>24</v>
      </c>
      <c r="BC22" s="122">
        <f t="shared" si="28"/>
        <v>192.5</v>
      </c>
      <c r="BD22" s="123">
        <f t="shared" si="7"/>
        <v>16.041666666666668</v>
      </c>
      <c r="BE22" s="124">
        <f>[1]İ!Q19</f>
        <v>205</v>
      </c>
      <c r="BF22" s="118">
        <f>[1]İ!R19</f>
        <v>180</v>
      </c>
      <c r="BG22" s="121">
        <f>[1]İ!S19</f>
        <v>385</v>
      </c>
      <c r="BH22" s="121">
        <f>[1]İ!P19</f>
        <v>19</v>
      </c>
      <c r="BI22" s="126">
        <f t="shared" si="29"/>
        <v>20.263157894736842</v>
      </c>
      <c r="BJ22" s="127">
        <f t="shared" si="30"/>
        <v>20.263157894736842</v>
      </c>
      <c r="BK22" s="124">
        <f>[1]İ!AO19</f>
        <v>12</v>
      </c>
      <c r="BL22" s="118">
        <f>[1]İ!AP19</f>
        <v>7</v>
      </c>
      <c r="BM22" s="119">
        <f>[1]İ!AQ19</f>
        <v>19</v>
      </c>
      <c r="BN22" s="130">
        <f>[1]O!F22</f>
        <v>3</v>
      </c>
      <c r="BO22" s="130">
        <f>[1]O!G22</f>
        <v>32</v>
      </c>
      <c r="BP22" s="122">
        <f t="shared" si="31"/>
        <v>212.33333333333334</v>
      </c>
      <c r="BQ22" s="123">
        <f t="shared" si="8"/>
        <v>19.90625</v>
      </c>
      <c r="BR22" s="124">
        <f>[1]O!O22</f>
        <v>328</v>
      </c>
      <c r="BS22" s="118">
        <f>[1]O!P22</f>
        <v>309</v>
      </c>
      <c r="BT22" s="121">
        <f>[1]O!Q22</f>
        <v>637</v>
      </c>
      <c r="BU22" s="121">
        <f>[1]O!N22</f>
        <v>30</v>
      </c>
      <c r="BV22" s="126">
        <f t="shared" si="32"/>
        <v>21.233333333333334</v>
      </c>
      <c r="BW22" s="127">
        <f t="shared" si="33"/>
        <v>21.233333333333334</v>
      </c>
      <c r="BX22" s="124">
        <f>[1]O!AP22</f>
        <v>13</v>
      </c>
      <c r="BY22" s="118">
        <f>[1]O!AQ22</f>
        <v>17</v>
      </c>
      <c r="BZ22" s="119">
        <f>[1]O!AR22</f>
        <v>30</v>
      </c>
      <c r="CA22" s="115">
        <f t="shared" si="49"/>
        <v>5</v>
      </c>
      <c r="CB22" s="118">
        <f t="shared" si="49"/>
        <v>56</v>
      </c>
      <c r="CC22" s="122">
        <f t="shared" si="34"/>
        <v>204.4</v>
      </c>
      <c r="CD22" s="123">
        <f t="shared" si="10"/>
        <v>18.25</v>
      </c>
      <c r="CE22" s="124">
        <f t="shared" si="35"/>
        <v>533</v>
      </c>
      <c r="CF22" s="118">
        <f t="shared" si="35"/>
        <v>489</v>
      </c>
      <c r="CG22" s="121">
        <f t="shared" si="35"/>
        <v>1022</v>
      </c>
      <c r="CH22" s="121">
        <f t="shared" si="35"/>
        <v>49</v>
      </c>
      <c r="CI22" s="126">
        <f t="shared" si="36"/>
        <v>20.857142857142858</v>
      </c>
      <c r="CJ22" s="127">
        <f t="shared" si="37"/>
        <v>20.857142857142858</v>
      </c>
      <c r="CK22" s="124">
        <f t="shared" si="50"/>
        <v>25</v>
      </c>
      <c r="CL22" s="118">
        <f t="shared" si="50"/>
        <v>24</v>
      </c>
      <c r="CM22" s="119">
        <f t="shared" si="11"/>
        <v>49</v>
      </c>
      <c r="CN22" s="129">
        <f>[1]L!F21</f>
        <v>2</v>
      </c>
      <c r="CO22" s="130">
        <f>[1]L!G21</f>
        <v>24</v>
      </c>
      <c r="CP22" s="122">
        <f t="shared" si="38"/>
        <v>202.5</v>
      </c>
      <c r="CQ22" s="123">
        <f t="shared" si="12"/>
        <v>16.875</v>
      </c>
      <c r="CR22" s="124">
        <f>[1]L!R21</f>
        <v>228</v>
      </c>
      <c r="CS22" s="118">
        <f>[1]L!S21</f>
        <v>177</v>
      </c>
      <c r="CT22" s="121">
        <f>[1]L!T21</f>
        <v>405</v>
      </c>
      <c r="CU22" s="131">
        <f>[1]L!Q21</f>
        <v>64</v>
      </c>
      <c r="CV22" s="126">
        <f t="shared" si="39"/>
        <v>6.328125</v>
      </c>
      <c r="CW22" s="127">
        <f t="shared" si="40"/>
        <v>17.608695652173914</v>
      </c>
      <c r="CX22" s="124">
        <f>[1]L!AO21</f>
        <v>18</v>
      </c>
      <c r="CY22" s="118">
        <f>[1]L!AP21</f>
        <v>5</v>
      </c>
      <c r="CZ22" s="119">
        <f>[1]L!AQ21</f>
        <v>23</v>
      </c>
      <c r="DA22" s="115">
        <f>[1]L1!AM21</f>
        <v>0</v>
      </c>
      <c r="DB22" s="118">
        <f>[1]L1!AN21</f>
        <v>0</v>
      </c>
      <c r="DC22" s="122">
        <f t="shared" si="41"/>
        <v>0</v>
      </c>
      <c r="DD22" s="123">
        <f t="shared" si="13"/>
        <v>0</v>
      </c>
      <c r="DE22" s="124">
        <f>[1]L1!AQ21</f>
        <v>0</v>
      </c>
      <c r="DF22" s="118">
        <f>[1]L1!AR21</f>
        <v>0</v>
      </c>
      <c r="DG22" s="121">
        <f>[1]L1!AS21</f>
        <v>0</v>
      </c>
      <c r="DH22" s="121">
        <f>[1]L1!AP21</f>
        <v>0</v>
      </c>
      <c r="DI22" s="126">
        <f t="shared" si="42"/>
        <v>0</v>
      </c>
      <c r="DJ22" s="127">
        <f t="shared" si="43"/>
        <v>0</v>
      </c>
      <c r="DK22" s="124">
        <f>[1]L1!AT21</f>
        <v>0</v>
      </c>
      <c r="DL22" s="118">
        <f>[1]L1!AU21</f>
        <v>0</v>
      </c>
      <c r="DM22" s="119">
        <f>[1]L1!AV21</f>
        <v>0</v>
      </c>
      <c r="DN22" s="115">
        <f t="shared" si="14"/>
        <v>2</v>
      </c>
      <c r="DO22" s="118">
        <f t="shared" si="14"/>
        <v>24</v>
      </c>
      <c r="DP22" s="122">
        <f t="shared" si="44"/>
        <v>202.5</v>
      </c>
      <c r="DQ22" s="123">
        <f t="shared" si="15"/>
        <v>16.875</v>
      </c>
      <c r="DR22" s="124">
        <f t="shared" si="16"/>
        <v>228</v>
      </c>
      <c r="DS22" s="118">
        <f t="shared" si="16"/>
        <v>177</v>
      </c>
      <c r="DT22" s="121">
        <f t="shared" si="16"/>
        <v>405</v>
      </c>
      <c r="DU22" s="121">
        <f t="shared" si="16"/>
        <v>64</v>
      </c>
      <c r="DV22" s="126">
        <f t="shared" si="45"/>
        <v>6.328125</v>
      </c>
      <c r="DW22" s="127">
        <f t="shared" si="46"/>
        <v>17.608695652173914</v>
      </c>
      <c r="DX22" s="124">
        <f t="shared" si="17"/>
        <v>18</v>
      </c>
      <c r="DY22" s="118">
        <f t="shared" si="17"/>
        <v>5</v>
      </c>
      <c r="DZ22" s="119">
        <f t="shared" si="17"/>
        <v>23</v>
      </c>
      <c r="EA22" s="1"/>
    </row>
    <row r="23" spans="1:143" ht="14.25" hidden="1" customHeight="1" x14ac:dyDescent="0.25">
      <c r="A23" s="1"/>
      <c r="B23" s="135" t="s">
        <v>39</v>
      </c>
      <c r="C23" s="136" t="s">
        <v>35</v>
      </c>
      <c r="D23" s="132">
        <f t="shared" si="0"/>
        <v>51</v>
      </c>
      <c r="E23" s="133"/>
      <c r="F23" s="195">
        <f t="shared" si="1"/>
        <v>160</v>
      </c>
      <c r="G23" s="204"/>
      <c r="H23" s="205"/>
      <c r="I23" s="206"/>
      <c r="J23" s="204"/>
      <c r="K23" s="205"/>
      <c r="L23" s="207"/>
      <c r="M23" s="97"/>
      <c r="N23" s="120">
        <f t="shared" si="47"/>
        <v>51</v>
      </c>
      <c r="O23" s="121">
        <f t="shared" si="47"/>
        <v>132</v>
      </c>
      <c r="P23" s="187">
        <f t="shared" si="18"/>
        <v>52.549019607843135</v>
      </c>
      <c r="Q23" s="244">
        <f t="shared" si="19"/>
        <v>20.303030303030305</v>
      </c>
      <c r="R23" s="124">
        <f t="shared" si="3"/>
        <v>1330</v>
      </c>
      <c r="S23" s="118">
        <f t="shared" si="3"/>
        <v>1350</v>
      </c>
      <c r="T23" s="121">
        <f t="shared" si="3"/>
        <v>2680</v>
      </c>
      <c r="U23" s="125">
        <f t="shared" si="3"/>
        <v>251</v>
      </c>
      <c r="V23" s="209">
        <f t="shared" si="20"/>
        <v>10.677290836653386</v>
      </c>
      <c r="W23" s="210">
        <f t="shared" si="21"/>
        <v>16.75</v>
      </c>
      <c r="X23" s="128">
        <f t="shared" si="48"/>
        <v>79</v>
      </c>
      <c r="Y23" s="117">
        <f t="shared" si="48"/>
        <v>81</v>
      </c>
      <c r="Z23" s="119">
        <f t="shared" si="48"/>
        <v>160</v>
      </c>
      <c r="AA23" s="120"/>
      <c r="AB23" s="121"/>
      <c r="AC23" s="211">
        <f t="shared" si="22"/>
        <v>0</v>
      </c>
      <c r="AD23" s="208">
        <f t="shared" si="5"/>
        <v>0</v>
      </c>
      <c r="AE23" s="124"/>
      <c r="AF23" s="118"/>
      <c r="AG23" s="121"/>
      <c r="AH23" s="125"/>
      <c r="AI23" s="209">
        <f t="shared" si="23"/>
        <v>0</v>
      </c>
      <c r="AJ23" s="210">
        <f t="shared" si="24"/>
        <v>0</v>
      </c>
      <c r="AK23" s="128"/>
      <c r="AL23" s="117"/>
      <c r="AM23" s="119"/>
      <c r="AN23" s="129">
        <f>'[1]O 1'!F34</f>
        <v>7</v>
      </c>
      <c r="AO23" s="130">
        <f>'[1]O 1'!G34</f>
        <v>7</v>
      </c>
      <c r="AP23" s="211">
        <f t="shared" si="25"/>
        <v>16</v>
      </c>
      <c r="AQ23" s="208">
        <f t="shared" si="6"/>
        <v>16</v>
      </c>
      <c r="AR23" s="124">
        <f>'[1]O 1'!J34</f>
        <v>59</v>
      </c>
      <c r="AS23" s="118">
        <f>'[1]O 1'!K34</f>
        <v>53</v>
      </c>
      <c r="AT23" s="117">
        <f>'[1]O 1'!L34</f>
        <v>112</v>
      </c>
      <c r="AU23" s="131">
        <f>'[1]O 1'!I34</f>
        <v>8</v>
      </c>
      <c r="AV23" s="209">
        <f t="shared" si="26"/>
        <v>14</v>
      </c>
      <c r="AW23" s="210">
        <f t="shared" si="27"/>
        <v>37.333333333333336</v>
      </c>
      <c r="AX23" s="128">
        <f>'[1]O 1'!X34</f>
        <v>0</v>
      </c>
      <c r="AY23" s="117">
        <f>'[1]O 1'!Y34</f>
        <v>3</v>
      </c>
      <c r="AZ23" s="119">
        <f>'[1]O 1'!Z34</f>
        <v>3</v>
      </c>
      <c r="BA23" s="212">
        <f>[1]İ!E20</f>
        <v>44</v>
      </c>
      <c r="BB23" s="213">
        <f>[1]İ!F20</f>
        <v>65</v>
      </c>
      <c r="BC23" s="211">
        <f t="shared" si="28"/>
        <v>26.795454545454547</v>
      </c>
      <c r="BD23" s="208">
        <f t="shared" si="7"/>
        <v>18.138461538461538</v>
      </c>
      <c r="BE23" s="214">
        <f>[1]İ!Q20</f>
        <v>606</v>
      </c>
      <c r="BF23" s="215">
        <f>[1]İ!R20</f>
        <v>573</v>
      </c>
      <c r="BG23" s="216">
        <f>[1]İ!S20</f>
        <v>1179</v>
      </c>
      <c r="BH23" s="216">
        <f>[1]İ!P20</f>
        <v>183</v>
      </c>
      <c r="BI23" s="209">
        <f t="shared" si="29"/>
        <v>6.442622950819672</v>
      </c>
      <c r="BJ23" s="210">
        <f t="shared" si="30"/>
        <v>14.924050632911392</v>
      </c>
      <c r="BK23" s="214">
        <f>[1]İ!AO20</f>
        <v>39</v>
      </c>
      <c r="BL23" s="215">
        <f>[1]İ!AP20</f>
        <v>40</v>
      </c>
      <c r="BM23" s="217">
        <f>[1]İ!AQ20</f>
        <v>79</v>
      </c>
      <c r="BN23" s="213">
        <f>[1]O!F23</f>
        <v>6</v>
      </c>
      <c r="BO23" s="213">
        <f>[1]O!G23</f>
        <v>59</v>
      </c>
      <c r="BP23" s="211">
        <f t="shared" si="31"/>
        <v>214.33333333333334</v>
      </c>
      <c r="BQ23" s="208">
        <f t="shared" si="8"/>
        <v>21.796610169491526</v>
      </c>
      <c r="BR23" s="214">
        <f>[1]O!O23</f>
        <v>617</v>
      </c>
      <c r="BS23" s="215">
        <f>[1]O!P23</f>
        <v>669</v>
      </c>
      <c r="BT23" s="216">
        <f>[1]O!Q23</f>
        <v>1286</v>
      </c>
      <c r="BU23" s="216">
        <f>[1]O!N23</f>
        <v>52</v>
      </c>
      <c r="BV23" s="209">
        <f t="shared" si="32"/>
        <v>24.73076923076923</v>
      </c>
      <c r="BW23" s="210">
        <f t="shared" si="33"/>
        <v>17.378378378378379</v>
      </c>
      <c r="BX23" s="214">
        <f>[1]O!AP23</f>
        <v>36</v>
      </c>
      <c r="BY23" s="215">
        <f>[1]O!AQ23</f>
        <v>38</v>
      </c>
      <c r="BZ23" s="217">
        <f>[1]O!AR23</f>
        <v>74</v>
      </c>
      <c r="CA23" s="218">
        <f t="shared" si="49"/>
        <v>50</v>
      </c>
      <c r="CB23" s="215">
        <f t="shared" si="49"/>
        <v>124</v>
      </c>
      <c r="CC23" s="211">
        <f t="shared" si="34"/>
        <v>49.3</v>
      </c>
      <c r="CD23" s="208">
        <f t="shared" si="10"/>
        <v>19.879032258064516</v>
      </c>
      <c r="CE23" s="214">
        <f t="shared" si="35"/>
        <v>1223</v>
      </c>
      <c r="CF23" s="215">
        <f t="shared" si="35"/>
        <v>1242</v>
      </c>
      <c r="CG23" s="216">
        <f t="shared" si="35"/>
        <v>2465</v>
      </c>
      <c r="CH23" s="216">
        <f t="shared" si="35"/>
        <v>235</v>
      </c>
      <c r="CI23" s="209">
        <f t="shared" si="36"/>
        <v>10.48936170212766</v>
      </c>
      <c r="CJ23" s="210">
        <f t="shared" si="37"/>
        <v>16.111111111111111</v>
      </c>
      <c r="CK23" s="214">
        <f t="shared" si="50"/>
        <v>75</v>
      </c>
      <c r="CL23" s="215">
        <f t="shared" si="50"/>
        <v>78</v>
      </c>
      <c r="CM23" s="217">
        <f t="shared" si="11"/>
        <v>153</v>
      </c>
      <c r="CN23" s="212">
        <f>[1]L!F22</f>
        <v>1</v>
      </c>
      <c r="CO23" s="213">
        <f>[1]L!G22</f>
        <v>8</v>
      </c>
      <c r="CP23" s="211">
        <f t="shared" si="38"/>
        <v>103</v>
      </c>
      <c r="CQ23" s="208">
        <f t="shared" si="12"/>
        <v>12.875</v>
      </c>
      <c r="CR23" s="214">
        <f>[1]L!R22</f>
        <v>48</v>
      </c>
      <c r="CS23" s="215">
        <f>[1]L!S22</f>
        <v>55</v>
      </c>
      <c r="CT23" s="216">
        <f>[1]L!T22</f>
        <v>103</v>
      </c>
      <c r="CU23" s="219">
        <f>[1]L!Q22</f>
        <v>8</v>
      </c>
      <c r="CV23" s="209">
        <f t="shared" si="39"/>
        <v>12.875</v>
      </c>
      <c r="CW23" s="210">
        <f t="shared" si="40"/>
        <v>14.714285714285714</v>
      </c>
      <c r="CX23" s="214">
        <f>[1]L!AO22</f>
        <v>4</v>
      </c>
      <c r="CY23" s="215">
        <f>[1]L!AP22</f>
        <v>3</v>
      </c>
      <c r="CZ23" s="217">
        <f>[1]L!AQ22</f>
        <v>7</v>
      </c>
      <c r="DA23" s="218">
        <f>[1]L1!AM22</f>
        <v>0</v>
      </c>
      <c r="DB23" s="215">
        <f>[1]L1!AN22</f>
        <v>0</v>
      </c>
      <c r="DC23" s="211">
        <f t="shared" si="41"/>
        <v>0</v>
      </c>
      <c r="DD23" s="208">
        <f t="shared" si="13"/>
        <v>0</v>
      </c>
      <c r="DE23" s="214">
        <f>[1]L1!AQ22</f>
        <v>0</v>
      </c>
      <c r="DF23" s="215">
        <f>[1]L1!AR22</f>
        <v>0</v>
      </c>
      <c r="DG23" s="216">
        <f>[1]L1!AS22</f>
        <v>0</v>
      </c>
      <c r="DH23" s="216">
        <f>[1]L1!AP22</f>
        <v>0</v>
      </c>
      <c r="DI23" s="209">
        <f t="shared" si="42"/>
        <v>0</v>
      </c>
      <c r="DJ23" s="210">
        <f t="shared" si="43"/>
        <v>0</v>
      </c>
      <c r="DK23" s="214">
        <f>[1]L1!AT22</f>
        <v>0</v>
      </c>
      <c r="DL23" s="215">
        <f>[1]L1!AU22</f>
        <v>0</v>
      </c>
      <c r="DM23" s="217">
        <f>[1]L1!AV22</f>
        <v>0</v>
      </c>
      <c r="DN23" s="218">
        <f t="shared" si="14"/>
        <v>1</v>
      </c>
      <c r="DO23" s="215">
        <f t="shared" si="14"/>
        <v>8</v>
      </c>
      <c r="DP23" s="211">
        <f t="shared" si="44"/>
        <v>103</v>
      </c>
      <c r="DQ23" s="208">
        <f t="shared" si="15"/>
        <v>12.875</v>
      </c>
      <c r="DR23" s="214">
        <f t="shared" si="16"/>
        <v>48</v>
      </c>
      <c r="DS23" s="215">
        <f t="shared" si="16"/>
        <v>55</v>
      </c>
      <c r="DT23" s="216">
        <f t="shared" si="16"/>
        <v>103</v>
      </c>
      <c r="DU23" s="216">
        <f t="shared" si="16"/>
        <v>8</v>
      </c>
      <c r="DV23" s="209">
        <f t="shared" si="45"/>
        <v>12.875</v>
      </c>
      <c r="DW23" s="210">
        <f t="shared" si="46"/>
        <v>14.714285714285714</v>
      </c>
      <c r="DX23" s="214">
        <f t="shared" si="17"/>
        <v>4</v>
      </c>
      <c r="DY23" s="215">
        <f t="shared" si="17"/>
        <v>3</v>
      </c>
      <c r="DZ23" s="217">
        <f t="shared" si="17"/>
        <v>7</v>
      </c>
      <c r="EA23" s="1"/>
    </row>
    <row r="24" spans="1:143" ht="14.25" customHeight="1" thickBot="1" x14ac:dyDescent="0.3">
      <c r="A24" s="1"/>
      <c r="B24" s="140" t="s">
        <v>39</v>
      </c>
      <c r="C24" s="141" t="s">
        <v>18</v>
      </c>
      <c r="D24" s="142">
        <f t="shared" si="0"/>
        <v>62</v>
      </c>
      <c r="E24" s="143"/>
      <c r="F24" s="144">
        <f t="shared" si="1"/>
        <v>238</v>
      </c>
      <c r="G24" s="142"/>
      <c r="H24" s="143"/>
      <c r="I24" s="145"/>
      <c r="J24" s="142">
        <f>J22</f>
        <v>3</v>
      </c>
      <c r="K24" s="143">
        <f>K22</f>
        <v>1</v>
      </c>
      <c r="L24" s="146">
        <f>L22</f>
        <v>2</v>
      </c>
      <c r="M24" s="203"/>
      <c r="N24" s="220">
        <f>N22+N23</f>
        <v>59</v>
      </c>
      <c r="O24" s="155">
        <f t="shared" si="47"/>
        <v>215</v>
      </c>
      <c r="P24" s="150">
        <f t="shared" si="18"/>
        <v>70.271186440677965</v>
      </c>
      <c r="Q24" s="151">
        <f t="shared" si="19"/>
        <v>19.283720930232558</v>
      </c>
      <c r="R24" s="222">
        <f t="shared" si="3"/>
        <v>2114</v>
      </c>
      <c r="S24" s="223">
        <f t="shared" si="3"/>
        <v>2032</v>
      </c>
      <c r="T24" s="224">
        <f t="shared" si="3"/>
        <v>4146</v>
      </c>
      <c r="U24" s="225">
        <f t="shared" si="3"/>
        <v>367</v>
      </c>
      <c r="V24" s="226">
        <f t="shared" si="20"/>
        <v>11.297002724795639</v>
      </c>
      <c r="W24" s="227">
        <f t="shared" si="21"/>
        <v>17.567796610169491</v>
      </c>
      <c r="X24" s="228">
        <f t="shared" si="48"/>
        <v>123</v>
      </c>
      <c r="Y24" s="229">
        <f t="shared" si="48"/>
        <v>113</v>
      </c>
      <c r="Z24" s="230">
        <f t="shared" si="48"/>
        <v>236</v>
      </c>
      <c r="AA24" s="231">
        <f>SUM(AA22:AA23)</f>
        <v>1</v>
      </c>
      <c r="AB24" s="224">
        <f>SUM(AB22:AB23)</f>
        <v>3</v>
      </c>
      <c r="AC24" s="232">
        <f t="shared" si="22"/>
        <v>39</v>
      </c>
      <c r="AD24" s="221">
        <f t="shared" si="5"/>
        <v>13</v>
      </c>
      <c r="AE24" s="222">
        <f>SUM(AE22:AE23)</f>
        <v>23</v>
      </c>
      <c r="AF24" s="223">
        <f>SUM(AF22:AF23)</f>
        <v>16</v>
      </c>
      <c r="AG24" s="224">
        <f>SUM(AG22:AG23)</f>
        <v>39</v>
      </c>
      <c r="AH24" s="225">
        <f>SUM(AH22:AH23)</f>
        <v>3</v>
      </c>
      <c r="AI24" s="233">
        <f t="shared" si="23"/>
        <v>13</v>
      </c>
      <c r="AJ24" s="227">
        <f t="shared" si="24"/>
        <v>9.75</v>
      </c>
      <c r="AK24" s="234">
        <f>SUM(AK22:AK23)</f>
        <v>1</v>
      </c>
      <c r="AL24" s="235">
        <f>SUM(AL22:AL23)</f>
        <v>3</v>
      </c>
      <c r="AM24" s="236">
        <f>SUM(AM22:AM23)</f>
        <v>4</v>
      </c>
      <c r="AN24" s="237">
        <f>SUM(AN22:AN23)</f>
        <v>8</v>
      </c>
      <c r="AO24" s="238">
        <f>SUM(AO22:AO23)</f>
        <v>10</v>
      </c>
      <c r="AP24" s="232">
        <f t="shared" si="25"/>
        <v>18.875</v>
      </c>
      <c r="AQ24" s="221">
        <f t="shared" si="6"/>
        <v>15.1</v>
      </c>
      <c r="AR24" s="222">
        <f>SUM(AR22:AR23)</f>
        <v>82</v>
      </c>
      <c r="AS24" s="229">
        <f>SUM(AS22:AS23)</f>
        <v>69</v>
      </c>
      <c r="AT24" s="234">
        <f>SUM(AT22:AT23)</f>
        <v>151</v>
      </c>
      <c r="AU24" s="154">
        <f>SUM(AU22:AU23)</f>
        <v>11</v>
      </c>
      <c r="AV24" s="226">
        <f t="shared" si="26"/>
        <v>13.727272727272727</v>
      </c>
      <c r="AW24" s="239">
        <f t="shared" si="27"/>
        <v>21.571428571428573</v>
      </c>
      <c r="AX24" s="228">
        <f>SUM(AX22:AX23)</f>
        <v>1</v>
      </c>
      <c r="AY24" s="229">
        <f>SUM(AY22:AY23)</f>
        <v>6</v>
      </c>
      <c r="AZ24" s="230">
        <f>SUM(AZ22:AZ23)</f>
        <v>7</v>
      </c>
      <c r="BA24" s="237">
        <f>[1]İ!E21</f>
        <v>46</v>
      </c>
      <c r="BB24" s="238">
        <f>[1]İ!F21</f>
        <v>89</v>
      </c>
      <c r="BC24" s="232">
        <f t="shared" si="28"/>
        <v>34</v>
      </c>
      <c r="BD24" s="221">
        <f t="shared" si="7"/>
        <v>17.573033707865168</v>
      </c>
      <c r="BE24" s="222">
        <f>[1]İ!Q21</f>
        <v>811</v>
      </c>
      <c r="BF24" s="235">
        <f>[1]İ!R21</f>
        <v>753</v>
      </c>
      <c r="BG24" s="154">
        <f>[1]İ!S21</f>
        <v>1564</v>
      </c>
      <c r="BH24" s="224">
        <f>[1]İ!P21</f>
        <v>202</v>
      </c>
      <c r="BI24" s="226">
        <f t="shared" si="29"/>
        <v>7.7425742574257423</v>
      </c>
      <c r="BJ24" s="239">
        <f t="shared" si="30"/>
        <v>15.959183673469388</v>
      </c>
      <c r="BK24" s="222">
        <f>[1]İ!AO21</f>
        <v>51</v>
      </c>
      <c r="BL24" s="223">
        <f>[1]İ!AP21</f>
        <v>47</v>
      </c>
      <c r="BM24" s="236">
        <f>[1]İ!AQ21</f>
        <v>98</v>
      </c>
      <c r="BN24" s="238">
        <f>[1]O!F24</f>
        <v>9</v>
      </c>
      <c r="BO24" s="238">
        <f>[1]O!G24</f>
        <v>91</v>
      </c>
      <c r="BP24" s="232">
        <f t="shared" si="31"/>
        <v>213.66666666666666</v>
      </c>
      <c r="BQ24" s="221">
        <f t="shared" si="8"/>
        <v>21.131868131868131</v>
      </c>
      <c r="BR24" s="222">
        <f>[1]O!O24</f>
        <v>945</v>
      </c>
      <c r="BS24" s="229">
        <f>[1]O!P24</f>
        <v>978</v>
      </c>
      <c r="BT24" s="154">
        <f>[1]O!Q24</f>
        <v>1923</v>
      </c>
      <c r="BU24" s="224">
        <f>[1]O!N24</f>
        <v>82</v>
      </c>
      <c r="BV24" s="226">
        <f t="shared" si="32"/>
        <v>23.451219512195124</v>
      </c>
      <c r="BW24" s="239">
        <f t="shared" si="33"/>
        <v>18.490384615384617</v>
      </c>
      <c r="BX24" s="222">
        <f>[1]O!AP24</f>
        <v>49</v>
      </c>
      <c r="BY24" s="223">
        <f>[1]O!AQ24</f>
        <v>55</v>
      </c>
      <c r="BZ24" s="236">
        <f>[1]O!AR24</f>
        <v>104</v>
      </c>
      <c r="CA24" s="240">
        <f t="shared" si="49"/>
        <v>55</v>
      </c>
      <c r="CB24" s="223">
        <f t="shared" si="49"/>
        <v>180</v>
      </c>
      <c r="CC24" s="232">
        <f t="shared" si="34"/>
        <v>63.4</v>
      </c>
      <c r="CD24" s="241">
        <f t="shared" si="10"/>
        <v>19.372222222222224</v>
      </c>
      <c r="CE24" s="222">
        <f t="shared" si="35"/>
        <v>1756</v>
      </c>
      <c r="CF24" s="223">
        <f t="shared" si="35"/>
        <v>1731</v>
      </c>
      <c r="CG24" s="242">
        <f t="shared" si="35"/>
        <v>3487</v>
      </c>
      <c r="CH24" s="242">
        <f t="shared" si="35"/>
        <v>284</v>
      </c>
      <c r="CI24" s="226">
        <f t="shared" si="36"/>
        <v>12.278169014084508</v>
      </c>
      <c r="CJ24" s="239">
        <f t="shared" si="37"/>
        <v>17.262376237623762</v>
      </c>
      <c r="CK24" s="222">
        <f t="shared" si="50"/>
        <v>100</v>
      </c>
      <c r="CL24" s="223">
        <f t="shared" si="50"/>
        <v>102</v>
      </c>
      <c r="CM24" s="243">
        <f t="shared" si="11"/>
        <v>202</v>
      </c>
      <c r="CN24" s="237">
        <f>[1]L!F23</f>
        <v>3</v>
      </c>
      <c r="CO24" s="238">
        <f>[1]L!G23</f>
        <v>32</v>
      </c>
      <c r="CP24" s="232">
        <f t="shared" si="38"/>
        <v>169.33333333333334</v>
      </c>
      <c r="CQ24" s="221">
        <f t="shared" si="12"/>
        <v>15.875</v>
      </c>
      <c r="CR24" s="222">
        <f>[1]L!R23</f>
        <v>276</v>
      </c>
      <c r="CS24" s="229">
        <f>[1]L!S23</f>
        <v>232</v>
      </c>
      <c r="CT24" s="154">
        <f>[1]L!T23</f>
        <v>508</v>
      </c>
      <c r="CU24" s="154">
        <f>[1]L!Q23</f>
        <v>72</v>
      </c>
      <c r="CV24" s="226">
        <f t="shared" si="39"/>
        <v>7.0555555555555554</v>
      </c>
      <c r="CW24" s="239">
        <f t="shared" si="40"/>
        <v>16.933333333333334</v>
      </c>
      <c r="CX24" s="222">
        <f>[1]L!AO23</f>
        <v>22</v>
      </c>
      <c r="CY24" s="223">
        <f>[1]L!AP23</f>
        <v>8</v>
      </c>
      <c r="CZ24" s="236">
        <f>[1]L!AQ23</f>
        <v>30</v>
      </c>
      <c r="DA24" s="240">
        <f>SUM(DA22:DA23)</f>
        <v>0</v>
      </c>
      <c r="DB24" s="223">
        <f>SUM(DB22:DB23)</f>
        <v>0</v>
      </c>
      <c r="DC24" s="232">
        <f t="shared" si="41"/>
        <v>0</v>
      </c>
      <c r="DD24" s="241">
        <f t="shared" si="13"/>
        <v>0</v>
      </c>
      <c r="DE24" s="222">
        <f>SUM(DE22:DE23)</f>
        <v>0</v>
      </c>
      <c r="DF24" s="223">
        <f>SUM(DF22:DF23)</f>
        <v>0</v>
      </c>
      <c r="DG24" s="242">
        <f>SUM(DG22:DG23)</f>
        <v>0</v>
      </c>
      <c r="DH24" s="242">
        <f>SUM(DH22:DH23)</f>
        <v>0</v>
      </c>
      <c r="DI24" s="226">
        <f t="shared" si="42"/>
        <v>0</v>
      </c>
      <c r="DJ24" s="239">
        <f t="shared" si="43"/>
        <v>0</v>
      </c>
      <c r="DK24" s="222">
        <f>SUM(DK22:DK23)</f>
        <v>0</v>
      </c>
      <c r="DL24" s="223">
        <f>SUM(DL22:DL23)</f>
        <v>0</v>
      </c>
      <c r="DM24" s="243">
        <f>SUM(DM22:DM23)</f>
        <v>0</v>
      </c>
      <c r="DN24" s="240">
        <f t="shared" si="14"/>
        <v>3</v>
      </c>
      <c r="DO24" s="223">
        <f t="shared" si="14"/>
        <v>32</v>
      </c>
      <c r="DP24" s="232">
        <f t="shared" si="44"/>
        <v>169.33333333333334</v>
      </c>
      <c r="DQ24" s="241">
        <f t="shared" si="15"/>
        <v>15.875</v>
      </c>
      <c r="DR24" s="222">
        <f t="shared" si="16"/>
        <v>276</v>
      </c>
      <c r="DS24" s="223">
        <f t="shared" si="16"/>
        <v>232</v>
      </c>
      <c r="DT24" s="242">
        <f t="shared" si="16"/>
        <v>508</v>
      </c>
      <c r="DU24" s="242">
        <f t="shared" si="16"/>
        <v>72</v>
      </c>
      <c r="DV24" s="226">
        <f t="shared" si="45"/>
        <v>7.0555555555555554</v>
      </c>
      <c r="DW24" s="239">
        <f t="shared" si="46"/>
        <v>16.933333333333334</v>
      </c>
      <c r="DX24" s="222">
        <f t="shared" si="17"/>
        <v>22</v>
      </c>
      <c r="DY24" s="223">
        <f t="shared" si="17"/>
        <v>8</v>
      </c>
      <c r="DZ24" s="243">
        <f t="shared" si="17"/>
        <v>30</v>
      </c>
      <c r="EA24" s="172"/>
    </row>
    <row r="25" spans="1:143" ht="14.25" hidden="1" customHeight="1" x14ac:dyDescent="0.25">
      <c r="A25" s="1"/>
      <c r="B25" s="113" t="s">
        <v>40</v>
      </c>
      <c r="C25" s="114" t="s">
        <v>34</v>
      </c>
      <c r="D25" s="115">
        <f t="shared" si="0"/>
        <v>31</v>
      </c>
      <c r="E25" s="116"/>
      <c r="F25" s="117">
        <f t="shared" si="1"/>
        <v>542</v>
      </c>
      <c r="G25" s="115"/>
      <c r="H25" s="116"/>
      <c r="I25" s="118"/>
      <c r="J25" s="115">
        <f>'[1]Res. Yay.'!I56</f>
        <v>2</v>
      </c>
      <c r="K25" s="116">
        <f>'[1]Res. Yay.'!J56</f>
        <v>4</v>
      </c>
      <c r="L25" s="119">
        <f>'[1]Res. Yay.'!R56</f>
        <v>12</v>
      </c>
      <c r="N25" s="120">
        <f t="shared" si="47"/>
        <v>29</v>
      </c>
      <c r="O25" s="121">
        <f t="shared" si="47"/>
        <v>330</v>
      </c>
      <c r="P25" s="122">
        <f t="shared" si="18"/>
        <v>296.48275862068965</v>
      </c>
      <c r="Q25" s="123">
        <f t="shared" si="19"/>
        <v>26.054545454545455</v>
      </c>
      <c r="R25" s="124">
        <f t="shared" si="3"/>
        <v>4363</v>
      </c>
      <c r="S25" s="118">
        <f t="shared" si="3"/>
        <v>4235</v>
      </c>
      <c r="T25" s="121">
        <f t="shared" si="3"/>
        <v>8598</v>
      </c>
      <c r="U25" s="125">
        <f t="shared" si="3"/>
        <v>435</v>
      </c>
      <c r="V25" s="126">
        <f t="shared" si="20"/>
        <v>19.76551724137931</v>
      </c>
      <c r="W25" s="127">
        <f t="shared" si="21"/>
        <v>16.222641509433963</v>
      </c>
      <c r="X25" s="128">
        <f t="shared" si="48"/>
        <v>350</v>
      </c>
      <c r="Y25" s="117">
        <f t="shared" si="48"/>
        <v>180</v>
      </c>
      <c r="Z25" s="119">
        <f t="shared" si="48"/>
        <v>530</v>
      </c>
      <c r="AA25" s="120">
        <f>'[1]O 1'!F36</f>
        <v>4</v>
      </c>
      <c r="AB25" s="121">
        <f>'[1]O 1'!G36</f>
        <v>11</v>
      </c>
      <c r="AC25" s="122">
        <f t="shared" si="22"/>
        <v>125</v>
      </c>
      <c r="AD25" s="123">
        <f t="shared" si="5"/>
        <v>45.454545454545453</v>
      </c>
      <c r="AE25" s="124">
        <f>'[1]O 1'!J36</f>
        <v>252</v>
      </c>
      <c r="AF25" s="118">
        <f>'[1]O 1'!K36</f>
        <v>248</v>
      </c>
      <c r="AG25" s="121">
        <f>'[1]O 1'!L36</f>
        <v>500</v>
      </c>
      <c r="AH25" s="125">
        <f>'[1]O 1'!I36</f>
        <v>19</v>
      </c>
      <c r="AI25" s="126">
        <f t="shared" si="23"/>
        <v>26.315789473684209</v>
      </c>
      <c r="AJ25" s="127">
        <f t="shared" si="24"/>
        <v>20.833333333333332</v>
      </c>
      <c r="AK25" s="128">
        <f>'[1]O 1'!X36</f>
        <v>5</v>
      </c>
      <c r="AL25" s="117">
        <f>'[1]O 1'!Y36</f>
        <v>19</v>
      </c>
      <c r="AM25" s="119">
        <f>'[1]O 1'!Z36</f>
        <v>24</v>
      </c>
      <c r="AN25" s="129">
        <f>'[1]O 1'!F39</f>
        <v>12</v>
      </c>
      <c r="AO25" s="130">
        <f>'[1]O 1'!G39</f>
        <v>23</v>
      </c>
      <c r="AP25" s="122">
        <f t="shared" si="25"/>
        <v>67.833333333333329</v>
      </c>
      <c r="AQ25" s="123">
        <f t="shared" si="6"/>
        <v>35.391304347826086</v>
      </c>
      <c r="AR25" s="124">
        <f>'[1]O 1'!J39</f>
        <v>409</v>
      </c>
      <c r="AS25" s="118">
        <f>'[1]O 1'!K39</f>
        <v>405</v>
      </c>
      <c r="AT25" s="117">
        <f>'[1]O 1'!L39</f>
        <v>814</v>
      </c>
      <c r="AU25" s="131">
        <f>'[1]O 1'!I39</f>
        <v>34</v>
      </c>
      <c r="AV25" s="126">
        <f t="shared" si="26"/>
        <v>23.941176470588236</v>
      </c>
      <c r="AW25" s="127">
        <f t="shared" si="27"/>
        <v>20.871794871794872</v>
      </c>
      <c r="AX25" s="128">
        <f>'[1]O 1'!X39</f>
        <v>7</v>
      </c>
      <c r="AY25" s="117">
        <f>'[1]O 1'!Y39</f>
        <v>32</v>
      </c>
      <c r="AZ25" s="119">
        <f>'[1]O 1'!Z39</f>
        <v>39</v>
      </c>
      <c r="BA25" s="129">
        <f>[1]İ!E22</f>
        <v>9</v>
      </c>
      <c r="BB25" s="130">
        <f>[1]İ!F22</f>
        <v>90</v>
      </c>
      <c r="BC25" s="122">
        <f t="shared" si="28"/>
        <v>260.88888888888891</v>
      </c>
      <c r="BD25" s="123">
        <f t="shared" si="7"/>
        <v>26.088888888888889</v>
      </c>
      <c r="BE25" s="124">
        <f>[1]İ!Q22</f>
        <v>1249</v>
      </c>
      <c r="BF25" s="118">
        <f>[1]İ!R22</f>
        <v>1099</v>
      </c>
      <c r="BG25" s="121">
        <f>[1]İ!S22</f>
        <v>2348</v>
      </c>
      <c r="BH25" s="121">
        <f>[1]İ!P22</f>
        <v>101</v>
      </c>
      <c r="BI25" s="126">
        <f t="shared" si="29"/>
        <v>23.247524752475247</v>
      </c>
      <c r="BJ25" s="127">
        <f t="shared" si="30"/>
        <v>17.138686131386862</v>
      </c>
      <c r="BK25" s="124">
        <f>[1]İ!AO22</f>
        <v>95</v>
      </c>
      <c r="BL25" s="118">
        <f>[1]İ!AP22</f>
        <v>42</v>
      </c>
      <c r="BM25" s="119">
        <f>[1]İ!AQ22</f>
        <v>137</v>
      </c>
      <c r="BN25" s="130">
        <f>[1]O!F25</f>
        <v>10</v>
      </c>
      <c r="BO25" s="130">
        <f>[1]O!G25</f>
        <v>121</v>
      </c>
      <c r="BP25" s="122">
        <f t="shared" si="31"/>
        <v>242.3</v>
      </c>
      <c r="BQ25" s="123">
        <f t="shared" si="8"/>
        <v>20.024793388429753</v>
      </c>
      <c r="BR25" s="124">
        <f>[1]O!O25</f>
        <v>1209</v>
      </c>
      <c r="BS25" s="118">
        <f>[1]O!P25</f>
        <v>1214</v>
      </c>
      <c r="BT25" s="121">
        <f>[1]O!Q25</f>
        <v>2423</v>
      </c>
      <c r="BU25" s="121">
        <f>[1]O!N25</f>
        <v>106</v>
      </c>
      <c r="BV25" s="126">
        <f t="shared" si="32"/>
        <v>22.858490566037737</v>
      </c>
      <c r="BW25" s="127">
        <f t="shared" si="33"/>
        <v>14.00578034682081</v>
      </c>
      <c r="BX25" s="124">
        <f>[1]O!AP25</f>
        <v>110</v>
      </c>
      <c r="BY25" s="118">
        <f>[1]O!AQ25</f>
        <v>63</v>
      </c>
      <c r="BZ25" s="119">
        <f>[1]O!AR25</f>
        <v>173</v>
      </c>
      <c r="CA25" s="115">
        <f t="shared" si="49"/>
        <v>19</v>
      </c>
      <c r="CB25" s="118">
        <f t="shared" si="49"/>
        <v>211</v>
      </c>
      <c r="CC25" s="122">
        <f t="shared" si="34"/>
        <v>251.10526315789474</v>
      </c>
      <c r="CD25" s="123">
        <f t="shared" si="10"/>
        <v>22.611374407582939</v>
      </c>
      <c r="CE25" s="124">
        <f t="shared" si="35"/>
        <v>2458</v>
      </c>
      <c r="CF25" s="118">
        <f t="shared" si="35"/>
        <v>2313</v>
      </c>
      <c r="CG25" s="121">
        <f t="shared" si="35"/>
        <v>4771</v>
      </c>
      <c r="CH25" s="121">
        <f t="shared" si="35"/>
        <v>207</v>
      </c>
      <c r="CI25" s="126">
        <f t="shared" si="36"/>
        <v>23.04830917874396</v>
      </c>
      <c r="CJ25" s="127">
        <f t="shared" si="37"/>
        <v>15.390322580645162</v>
      </c>
      <c r="CK25" s="124">
        <f t="shared" si="50"/>
        <v>205</v>
      </c>
      <c r="CL25" s="118">
        <f t="shared" si="50"/>
        <v>105</v>
      </c>
      <c r="CM25" s="119">
        <f t="shared" si="50"/>
        <v>310</v>
      </c>
      <c r="CN25" s="129">
        <f>[1]L!F24</f>
        <v>6</v>
      </c>
      <c r="CO25" s="130">
        <f>[1]L!G24</f>
        <v>108</v>
      </c>
      <c r="CP25" s="122">
        <f t="shared" si="38"/>
        <v>502.16666666666669</v>
      </c>
      <c r="CQ25" s="123">
        <f t="shared" si="12"/>
        <v>27.898148148148149</v>
      </c>
      <c r="CR25" s="124">
        <f>[1]L!R24</f>
        <v>1496</v>
      </c>
      <c r="CS25" s="118">
        <f>[1]L!S24</f>
        <v>1517</v>
      </c>
      <c r="CT25" s="121">
        <f>[1]L!T24</f>
        <v>3013</v>
      </c>
      <c r="CU25" s="131">
        <f>[1]L!Q24</f>
        <v>194</v>
      </c>
      <c r="CV25" s="126">
        <f t="shared" si="39"/>
        <v>15.530927835051546</v>
      </c>
      <c r="CW25" s="127">
        <f t="shared" si="40"/>
        <v>15.372448979591837</v>
      </c>
      <c r="CX25" s="124">
        <f>[1]L!AO24</f>
        <v>140</v>
      </c>
      <c r="CY25" s="118">
        <f>[1]L!AP24</f>
        <v>56</v>
      </c>
      <c r="CZ25" s="119">
        <f>[1]L!AQ24</f>
        <v>196</v>
      </c>
      <c r="DA25" s="115">
        <f>[1]L1!AM24</f>
        <v>3</v>
      </c>
      <c r="DB25" s="118">
        <f>[1]L1!AN24</f>
        <v>56</v>
      </c>
      <c r="DC25" s="122">
        <f t="shared" si="41"/>
        <v>507</v>
      </c>
      <c r="DD25" s="123">
        <f t="shared" si="13"/>
        <v>27.160714285714285</v>
      </c>
      <c r="DE25" s="124">
        <f>[1]L1!AQ24</f>
        <v>709</v>
      </c>
      <c r="DF25" s="118">
        <f>[1]L1!AR24</f>
        <v>812</v>
      </c>
      <c r="DG25" s="121">
        <f>[1]L1!AS24</f>
        <v>1521</v>
      </c>
      <c r="DH25" s="121">
        <f>[1]L1!AP24</f>
        <v>88</v>
      </c>
      <c r="DI25" s="126">
        <f t="shared" si="42"/>
        <v>17.28409090909091</v>
      </c>
      <c r="DJ25" s="127">
        <f t="shared" si="43"/>
        <v>16.010526315789473</v>
      </c>
      <c r="DK25" s="124">
        <f>[1]L1!AT24</f>
        <v>73</v>
      </c>
      <c r="DL25" s="118">
        <f>[1]L1!AU24</f>
        <v>22</v>
      </c>
      <c r="DM25" s="119">
        <f>[1]L1!AV24</f>
        <v>95</v>
      </c>
      <c r="DN25" s="115">
        <f t="shared" si="14"/>
        <v>3</v>
      </c>
      <c r="DO25" s="118">
        <f t="shared" si="14"/>
        <v>52</v>
      </c>
      <c r="DP25" s="122">
        <f t="shared" si="44"/>
        <v>497.33333333333331</v>
      </c>
      <c r="DQ25" s="123">
        <f t="shared" si="15"/>
        <v>28.692307692307693</v>
      </c>
      <c r="DR25" s="124">
        <f t="shared" si="16"/>
        <v>787</v>
      </c>
      <c r="DS25" s="118">
        <f t="shared" si="16"/>
        <v>705</v>
      </c>
      <c r="DT25" s="121">
        <f t="shared" si="16"/>
        <v>1492</v>
      </c>
      <c r="DU25" s="121">
        <f t="shared" si="16"/>
        <v>106</v>
      </c>
      <c r="DV25" s="126">
        <f t="shared" si="45"/>
        <v>14.075471698113208</v>
      </c>
      <c r="DW25" s="127">
        <f t="shared" si="46"/>
        <v>14.772277227722773</v>
      </c>
      <c r="DX25" s="124">
        <f t="shared" si="17"/>
        <v>67</v>
      </c>
      <c r="DY25" s="118">
        <f t="shared" si="17"/>
        <v>34</v>
      </c>
      <c r="DZ25" s="119">
        <f t="shared" si="17"/>
        <v>101</v>
      </c>
      <c r="EA25" s="1"/>
    </row>
    <row r="26" spans="1:143" ht="14.25" hidden="1" customHeight="1" x14ac:dyDescent="0.25">
      <c r="A26" s="1"/>
      <c r="B26" s="135" t="s">
        <v>40</v>
      </c>
      <c r="C26" s="136" t="s">
        <v>35</v>
      </c>
      <c r="D26" s="218">
        <f t="shared" si="0"/>
        <v>27</v>
      </c>
      <c r="E26" s="245"/>
      <c r="F26" s="246">
        <f t="shared" si="1"/>
        <v>200</v>
      </c>
      <c r="G26" s="181"/>
      <c r="H26" s="182"/>
      <c r="I26" s="183"/>
      <c r="J26" s="181"/>
      <c r="K26" s="182"/>
      <c r="L26" s="184"/>
      <c r="N26" s="120">
        <f t="shared" si="47"/>
        <v>27</v>
      </c>
      <c r="O26" s="121">
        <f t="shared" si="47"/>
        <v>144</v>
      </c>
      <c r="P26" s="211">
        <f t="shared" si="18"/>
        <v>91.555555555555557</v>
      </c>
      <c r="Q26" s="208">
        <f t="shared" si="19"/>
        <v>17.166666666666668</v>
      </c>
      <c r="R26" s="124">
        <f t="shared" si="3"/>
        <v>1295</v>
      </c>
      <c r="S26" s="118">
        <f t="shared" si="3"/>
        <v>1177</v>
      </c>
      <c r="T26" s="121">
        <f t="shared" si="3"/>
        <v>2472</v>
      </c>
      <c r="U26" s="125">
        <f t="shared" si="3"/>
        <v>171</v>
      </c>
      <c r="V26" s="209">
        <f t="shared" si="20"/>
        <v>14.456140350877194</v>
      </c>
      <c r="W26" s="210">
        <f t="shared" si="21"/>
        <v>12.36</v>
      </c>
      <c r="X26" s="128">
        <f t="shared" si="48"/>
        <v>129</v>
      </c>
      <c r="Y26" s="117">
        <f t="shared" si="48"/>
        <v>71</v>
      </c>
      <c r="Z26" s="119">
        <f t="shared" si="48"/>
        <v>200</v>
      </c>
      <c r="AA26" s="120"/>
      <c r="AB26" s="121"/>
      <c r="AC26" s="211">
        <f t="shared" si="22"/>
        <v>0</v>
      </c>
      <c r="AD26" s="208">
        <f t="shared" si="5"/>
        <v>0</v>
      </c>
      <c r="AE26" s="124"/>
      <c r="AF26" s="118"/>
      <c r="AG26" s="121"/>
      <c r="AH26" s="125"/>
      <c r="AI26" s="209">
        <f t="shared" si="23"/>
        <v>0</v>
      </c>
      <c r="AJ26" s="210">
        <f t="shared" si="24"/>
        <v>0</v>
      </c>
      <c r="AK26" s="128"/>
      <c r="AL26" s="117"/>
      <c r="AM26" s="119"/>
      <c r="AN26" s="129">
        <f>'[1]O 1'!F40</f>
        <v>13</v>
      </c>
      <c r="AO26" s="130">
        <f>'[1]O 1'!G40</f>
        <v>13</v>
      </c>
      <c r="AP26" s="211">
        <f t="shared" si="25"/>
        <v>21.384615384615383</v>
      </c>
      <c r="AQ26" s="208">
        <f t="shared" si="6"/>
        <v>21.384615384615383</v>
      </c>
      <c r="AR26" s="124">
        <f>'[1]O 1'!J40</f>
        <v>146</v>
      </c>
      <c r="AS26" s="118">
        <f>'[1]O 1'!K40</f>
        <v>132</v>
      </c>
      <c r="AT26" s="117">
        <f>'[1]O 1'!L40</f>
        <v>278</v>
      </c>
      <c r="AU26" s="131">
        <f>'[1]O 1'!I40</f>
        <v>16</v>
      </c>
      <c r="AV26" s="209">
        <f t="shared" si="26"/>
        <v>17.375</v>
      </c>
      <c r="AW26" s="210">
        <f t="shared" si="27"/>
        <v>19.857142857142858</v>
      </c>
      <c r="AX26" s="128">
        <f>'[1]O 1'!X40</f>
        <v>3</v>
      </c>
      <c r="AY26" s="117">
        <f>'[1]O 1'!Y40</f>
        <v>11</v>
      </c>
      <c r="AZ26" s="119">
        <f>'[1]O 1'!Z40</f>
        <v>14</v>
      </c>
      <c r="BA26" s="212">
        <f>[1]İ!E23</f>
        <v>17</v>
      </c>
      <c r="BB26" s="213">
        <f>[1]İ!F23</f>
        <v>68</v>
      </c>
      <c r="BC26" s="211">
        <f t="shared" si="28"/>
        <v>62.117647058823529</v>
      </c>
      <c r="BD26" s="208">
        <f t="shared" si="7"/>
        <v>15.529411764705882</v>
      </c>
      <c r="BE26" s="214">
        <f>[1]İ!Q23</f>
        <v>549</v>
      </c>
      <c r="BF26" s="215">
        <f>[1]İ!R23</f>
        <v>507</v>
      </c>
      <c r="BG26" s="216">
        <f>[1]İ!S23</f>
        <v>1056</v>
      </c>
      <c r="BH26" s="216">
        <f>[1]İ!P23</f>
        <v>80</v>
      </c>
      <c r="BI26" s="209">
        <f t="shared" si="29"/>
        <v>13.2</v>
      </c>
      <c r="BJ26" s="210">
        <f t="shared" si="30"/>
        <v>11.115789473684211</v>
      </c>
      <c r="BK26" s="214">
        <f>[1]İ!AO23</f>
        <v>59</v>
      </c>
      <c r="BL26" s="215">
        <f>[1]İ!AP23</f>
        <v>36</v>
      </c>
      <c r="BM26" s="217">
        <f>[1]İ!AQ23</f>
        <v>95</v>
      </c>
      <c r="BN26" s="213">
        <f>[1]O!F26</f>
        <v>9</v>
      </c>
      <c r="BO26" s="213">
        <f>[1]O!G26</f>
        <v>64</v>
      </c>
      <c r="BP26" s="211">
        <f t="shared" si="31"/>
        <v>109.77777777777777</v>
      </c>
      <c r="BQ26" s="208">
        <f t="shared" si="8"/>
        <v>15.4375</v>
      </c>
      <c r="BR26" s="214">
        <f>[1]O!O26</f>
        <v>513</v>
      </c>
      <c r="BS26" s="215">
        <f>[1]O!P26</f>
        <v>475</v>
      </c>
      <c r="BT26" s="216">
        <f>[1]O!Q26</f>
        <v>988</v>
      </c>
      <c r="BU26" s="216">
        <f>[1]O!N26</f>
        <v>52</v>
      </c>
      <c r="BV26" s="209">
        <f t="shared" si="32"/>
        <v>19</v>
      </c>
      <c r="BW26" s="210">
        <f t="shared" si="33"/>
        <v>10.857142857142858</v>
      </c>
      <c r="BX26" s="214">
        <f>[1]O!AP26</f>
        <v>61</v>
      </c>
      <c r="BY26" s="215">
        <f>[1]O!AQ26</f>
        <v>30</v>
      </c>
      <c r="BZ26" s="217">
        <f>[1]O!AR26</f>
        <v>91</v>
      </c>
      <c r="CA26" s="218">
        <f t="shared" si="49"/>
        <v>26</v>
      </c>
      <c r="CB26" s="215">
        <f t="shared" si="49"/>
        <v>132</v>
      </c>
      <c r="CC26" s="211">
        <f t="shared" si="34"/>
        <v>78.615384615384613</v>
      </c>
      <c r="CD26" s="208">
        <f t="shared" si="10"/>
        <v>15.484848484848484</v>
      </c>
      <c r="CE26" s="214">
        <f t="shared" si="35"/>
        <v>1062</v>
      </c>
      <c r="CF26" s="215">
        <f t="shared" si="35"/>
        <v>982</v>
      </c>
      <c r="CG26" s="216">
        <f t="shared" si="35"/>
        <v>2044</v>
      </c>
      <c r="CH26" s="216">
        <f t="shared" si="35"/>
        <v>132</v>
      </c>
      <c r="CI26" s="209">
        <f t="shared" si="36"/>
        <v>15.484848484848484</v>
      </c>
      <c r="CJ26" s="210">
        <f t="shared" si="37"/>
        <v>10.989247311827956</v>
      </c>
      <c r="CK26" s="214">
        <f t="shared" si="50"/>
        <v>120</v>
      </c>
      <c r="CL26" s="215">
        <f t="shared" si="50"/>
        <v>66</v>
      </c>
      <c r="CM26" s="217">
        <f t="shared" si="50"/>
        <v>186</v>
      </c>
      <c r="CN26" s="212">
        <f>[1]L!F25</f>
        <v>1</v>
      </c>
      <c r="CO26" s="213">
        <f>[1]L!G25</f>
        <v>12</v>
      </c>
      <c r="CP26" s="211">
        <f t="shared" si="38"/>
        <v>150</v>
      </c>
      <c r="CQ26" s="208">
        <f t="shared" si="12"/>
        <v>12.5</v>
      </c>
      <c r="CR26" s="214">
        <f>[1]L!R25</f>
        <v>87</v>
      </c>
      <c r="CS26" s="215">
        <f>[1]L!S25</f>
        <v>63</v>
      </c>
      <c r="CT26" s="216">
        <f>[1]L!T25</f>
        <v>150</v>
      </c>
      <c r="CU26" s="219">
        <f>[1]L!Q25</f>
        <v>23</v>
      </c>
      <c r="CV26" s="209">
        <f t="shared" si="39"/>
        <v>6.5217391304347823</v>
      </c>
      <c r="CW26" s="210">
        <f t="shared" si="40"/>
        <v>10.714285714285714</v>
      </c>
      <c r="CX26" s="214">
        <f>[1]L!AO25</f>
        <v>9</v>
      </c>
      <c r="CY26" s="215">
        <f>[1]L!AP25</f>
        <v>5</v>
      </c>
      <c r="CZ26" s="217">
        <f>[1]L!AQ25</f>
        <v>14</v>
      </c>
      <c r="DA26" s="218">
        <f>[1]L1!AM25</f>
        <v>0</v>
      </c>
      <c r="DB26" s="215">
        <f>[1]L1!AN25</f>
        <v>0</v>
      </c>
      <c r="DC26" s="211">
        <f t="shared" si="41"/>
        <v>0</v>
      </c>
      <c r="DD26" s="208">
        <f t="shared" si="13"/>
        <v>0</v>
      </c>
      <c r="DE26" s="214">
        <f>[1]L1!AQ25</f>
        <v>0</v>
      </c>
      <c r="DF26" s="215">
        <f>[1]L1!AR25</f>
        <v>0</v>
      </c>
      <c r="DG26" s="216">
        <f>[1]L1!AS25</f>
        <v>0</v>
      </c>
      <c r="DH26" s="216">
        <f>[1]L1!AP25</f>
        <v>0</v>
      </c>
      <c r="DI26" s="209">
        <f t="shared" si="42"/>
        <v>0</v>
      </c>
      <c r="DJ26" s="210">
        <f t="shared" si="43"/>
        <v>0</v>
      </c>
      <c r="DK26" s="214">
        <f>[1]L1!AT25</f>
        <v>0</v>
      </c>
      <c r="DL26" s="215">
        <f>[1]L1!AU25</f>
        <v>0</v>
      </c>
      <c r="DM26" s="217">
        <f>[1]L1!AV25</f>
        <v>0</v>
      </c>
      <c r="DN26" s="218">
        <f t="shared" si="14"/>
        <v>1</v>
      </c>
      <c r="DO26" s="215">
        <f t="shared" si="14"/>
        <v>12</v>
      </c>
      <c r="DP26" s="211">
        <f t="shared" si="44"/>
        <v>150</v>
      </c>
      <c r="DQ26" s="208">
        <f t="shared" si="15"/>
        <v>12.5</v>
      </c>
      <c r="DR26" s="214">
        <f t="shared" si="16"/>
        <v>87</v>
      </c>
      <c r="DS26" s="215">
        <f t="shared" si="16"/>
        <v>63</v>
      </c>
      <c r="DT26" s="216">
        <f t="shared" si="16"/>
        <v>150</v>
      </c>
      <c r="DU26" s="216">
        <f t="shared" si="16"/>
        <v>23</v>
      </c>
      <c r="DV26" s="209">
        <f t="shared" si="45"/>
        <v>6.5217391304347823</v>
      </c>
      <c r="DW26" s="210">
        <f t="shared" si="46"/>
        <v>10.714285714285714</v>
      </c>
      <c r="DX26" s="214">
        <f t="shared" si="17"/>
        <v>9</v>
      </c>
      <c r="DY26" s="215">
        <f t="shared" si="17"/>
        <v>5</v>
      </c>
      <c r="DZ26" s="217">
        <f t="shared" si="17"/>
        <v>14</v>
      </c>
      <c r="EA26" s="1"/>
    </row>
    <row r="27" spans="1:143" ht="14.25" customHeight="1" thickBot="1" x14ac:dyDescent="0.3">
      <c r="A27" s="1"/>
      <c r="B27" s="247" t="s">
        <v>40</v>
      </c>
      <c r="C27" s="248" t="s">
        <v>18</v>
      </c>
      <c r="D27" s="249">
        <f t="shared" si="0"/>
        <v>58</v>
      </c>
      <c r="E27" s="250"/>
      <c r="F27" s="251">
        <f t="shared" si="1"/>
        <v>742</v>
      </c>
      <c r="G27" s="249"/>
      <c r="H27" s="250"/>
      <c r="I27" s="252"/>
      <c r="J27" s="249">
        <f>J25</f>
        <v>2</v>
      </c>
      <c r="K27" s="250">
        <f>K25</f>
        <v>4</v>
      </c>
      <c r="L27" s="253">
        <f>L25</f>
        <v>12</v>
      </c>
      <c r="M27" s="203"/>
      <c r="N27" s="231">
        <f>N25+N26</f>
        <v>56</v>
      </c>
      <c r="O27" s="224">
        <f t="shared" si="47"/>
        <v>474</v>
      </c>
      <c r="P27" s="232">
        <f t="shared" si="18"/>
        <v>197.67857142857142</v>
      </c>
      <c r="Q27" s="221">
        <f t="shared" si="19"/>
        <v>23.354430379746834</v>
      </c>
      <c r="R27" s="222">
        <f t="shared" si="3"/>
        <v>5658</v>
      </c>
      <c r="S27" s="223">
        <f t="shared" si="3"/>
        <v>5412</v>
      </c>
      <c r="T27" s="224">
        <f t="shared" si="3"/>
        <v>11070</v>
      </c>
      <c r="U27" s="225">
        <f t="shared" si="3"/>
        <v>606</v>
      </c>
      <c r="V27" s="226">
        <f t="shared" si="20"/>
        <v>18.267326732673268</v>
      </c>
      <c r="W27" s="227">
        <f t="shared" si="21"/>
        <v>15.164383561643836</v>
      </c>
      <c r="X27" s="228">
        <f t="shared" si="48"/>
        <v>479</v>
      </c>
      <c r="Y27" s="229">
        <f t="shared" si="48"/>
        <v>251</v>
      </c>
      <c r="Z27" s="230">
        <f t="shared" si="48"/>
        <v>730</v>
      </c>
      <c r="AA27" s="231">
        <f>SUM(AA25:AA26)</f>
        <v>4</v>
      </c>
      <c r="AB27" s="224">
        <f>SUM(AB25:AB26)</f>
        <v>11</v>
      </c>
      <c r="AC27" s="232">
        <f t="shared" si="22"/>
        <v>125</v>
      </c>
      <c r="AD27" s="221">
        <f t="shared" si="5"/>
        <v>45.454545454545453</v>
      </c>
      <c r="AE27" s="222">
        <f>SUM(AE25:AE26)</f>
        <v>252</v>
      </c>
      <c r="AF27" s="223">
        <f>SUM(AF25:AF26)</f>
        <v>248</v>
      </c>
      <c r="AG27" s="224">
        <f>SUM(AG25:AG26)</f>
        <v>500</v>
      </c>
      <c r="AH27" s="225">
        <f>SUM(AH25:AH26)</f>
        <v>19</v>
      </c>
      <c r="AI27" s="233">
        <f t="shared" si="23"/>
        <v>26.315789473684209</v>
      </c>
      <c r="AJ27" s="227">
        <f t="shared" si="24"/>
        <v>20.833333333333332</v>
      </c>
      <c r="AK27" s="234">
        <f>SUM(AK25:AK26)</f>
        <v>5</v>
      </c>
      <c r="AL27" s="235">
        <f>SUM(AL25:AL26)</f>
        <v>19</v>
      </c>
      <c r="AM27" s="236">
        <f>SUM(AM25:AM26)</f>
        <v>24</v>
      </c>
      <c r="AN27" s="237">
        <f>SUM(AN25:AN26)</f>
        <v>25</v>
      </c>
      <c r="AO27" s="238">
        <f>SUM(AO25:AO26)</f>
        <v>36</v>
      </c>
      <c r="AP27" s="232">
        <f t="shared" si="25"/>
        <v>43.68</v>
      </c>
      <c r="AQ27" s="221">
        <f t="shared" si="6"/>
        <v>30.333333333333332</v>
      </c>
      <c r="AR27" s="222">
        <f>SUM(AR25:AR26)</f>
        <v>555</v>
      </c>
      <c r="AS27" s="229">
        <f>SUM(AS25:AS26)</f>
        <v>537</v>
      </c>
      <c r="AT27" s="234">
        <f>SUM(AT25:AT26)</f>
        <v>1092</v>
      </c>
      <c r="AU27" s="154">
        <f>SUM(AU25:AU26)</f>
        <v>50</v>
      </c>
      <c r="AV27" s="226">
        <f t="shared" si="26"/>
        <v>21.84</v>
      </c>
      <c r="AW27" s="239">
        <f t="shared" si="27"/>
        <v>20.60377358490566</v>
      </c>
      <c r="AX27" s="228">
        <f>SUM(AX25:AX26)</f>
        <v>10</v>
      </c>
      <c r="AY27" s="229">
        <f>SUM(AY25:AY26)</f>
        <v>43</v>
      </c>
      <c r="AZ27" s="230">
        <f>SUM(AZ25:AZ26)</f>
        <v>53</v>
      </c>
      <c r="BA27" s="237">
        <f>[1]İ!E24</f>
        <v>26</v>
      </c>
      <c r="BB27" s="238">
        <f>[1]İ!F24</f>
        <v>158</v>
      </c>
      <c r="BC27" s="232">
        <f t="shared" si="28"/>
        <v>130.92307692307693</v>
      </c>
      <c r="BD27" s="221">
        <f t="shared" si="7"/>
        <v>21.544303797468356</v>
      </c>
      <c r="BE27" s="222">
        <f>[1]İ!Q24</f>
        <v>1798</v>
      </c>
      <c r="BF27" s="235">
        <f>[1]İ!R24</f>
        <v>1606</v>
      </c>
      <c r="BG27" s="154">
        <f>[1]İ!S24</f>
        <v>3404</v>
      </c>
      <c r="BH27" s="224">
        <f>[1]İ!P24</f>
        <v>181</v>
      </c>
      <c r="BI27" s="226">
        <f t="shared" si="29"/>
        <v>18.806629834254142</v>
      </c>
      <c r="BJ27" s="239">
        <f t="shared" si="30"/>
        <v>14.672413793103448</v>
      </c>
      <c r="BK27" s="222">
        <f>[1]İ!AO24</f>
        <v>154</v>
      </c>
      <c r="BL27" s="223">
        <f>[1]İ!AP24</f>
        <v>78</v>
      </c>
      <c r="BM27" s="236">
        <f>[1]İ!AQ24</f>
        <v>232</v>
      </c>
      <c r="BN27" s="238">
        <f>[1]O!F27</f>
        <v>19</v>
      </c>
      <c r="BO27" s="238">
        <f>[1]O!G27</f>
        <v>185</v>
      </c>
      <c r="BP27" s="232">
        <f t="shared" si="31"/>
        <v>179.52631578947367</v>
      </c>
      <c r="BQ27" s="221">
        <f t="shared" si="8"/>
        <v>18.437837837837836</v>
      </c>
      <c r="BR27" s="222">
        <f>[1]O!O27</f>
        <v>1722</v>
      </c>
      <c r="BS27" s="229">
        <f>[1]O!P27</f>
        <v>1689</v>
      </c>
      <c r="BT27" s="154">
        <f>[1]O!Q27</f>
        <v>3411</v>
      </c>
      <c r="BU27" s="224">
        <f>[1]O!N27</f>
        <v>158</v>
      </c>
      <c r="BV27" s="226">
        <f t="shared" si="32"/>
        <v>21.588607594936708</v>
      </c>
      <c r="BW27" s="239">
        <f t="shared" si="33"/>
        <v>12.920454545454545</v>
      </c>
      <c r="BX27" s="222">
        <f>[1]O!AP27</f>
        <v>171</v>
      </c>
      <c r="BY27" s="223">
        <f>[1]O!AQ27</f>
        <v>93</v>
      </c>
      <c r="BZ27" s="236">
        <f>[1]O!AR27</f>
        <v>264</v>
      </c>
      <c r="CA27" s="240">
        <f t="shared" si="49"/>
        <v>45</v>
      </c>
      <c r="CB27" s="223">
        <f t="shared" si="49"/>
        <v>343</v>
      </c>
      <c r="CC27" s="232">
        <f t="shared" si="34"/>
        <v>151.44444444444446</v>
      </c>
      <c r="CD27" s="241">
        <f t="shared" si="10"/>
        <v>19.868804664723033</v>
      </c>
      <c r="CE27" s="222">
        <f t="shared" si="35"/>
        <v>3520</v>
      </c>
      <c r="CF27" s="223">
        <f t="shared" si="35"/>
        <v>3295</v>
      </c>
      <c r="CG27" s="242">
        <f t="shared" si="35"/>
        <v>6815</v>
      </c>
      <c r="CH27" s="242">
        <f t="shared" si="35"/>
        <v>339</v>
      </c>
      <c r="CI27" s="226">
        <f t="shared" si="36"/>
        <v>20.103244837758112</v>
      </c>
      <c r="CJ27" s="239">
        <f t="shared" si="37"/>
        <v>13.73991935483871</v>
      </c>
      <c r="CK27" s="222">
        <f t="shared" si="50"/>
        <v>325</v>
      </c>
      <c r="CL27" s="223">
        <f t="shared" si="50"/>
        <v>171</v>
      </c>
      <c r="CM27" s="243">
        <f t="shared" si="50"/>
        <v>496</v>
      </c>
      <c r="CN27" s="237">
        <f>[1]L!F26</f>
        <v>7</v>
      </c>
      <c r="CO27" s="238">
        <f>[1]L!G26</f>
        <v>120</v>
      </c>
      <c r="CP27" s="232">
        <f t="shared" si="38"/>
        <v>451.85714285714283</v>
      </c>
      <c r="CQ27" s="221">
        <f t="shared" si="12"/>
        <v>26.358333333333334</v>
      </c>
      <c r="CR27" s="222">
        <f>[1]L!R26</f>
        <v>1583</v>
      </c>
      <c r="CS27" s="229">
        <f>[1]L!S26</f>
        <v>1580</v>
      </c>
      <c r="CT27" s="154">
        <f>[1]L!T26</f>
        <v>3163</v>
      </c>
      <c r="CU27" s="154">
        <f>[1]L!Q26</f>
        <v>217</v>
      </c>
      <c r="CV27" s="226">
        <f t="shared" si="39"/>
        <v>14.576036866359447</v>
      </c>
      <c r="CW27" s="239">
        <f t="shared" si="40"/>
        <v>15.061904761904762</v>
      </c>
      <c r="CX27" s="222">
        <f>[1]L!AO26</f>
        <v>149</v>
      </c>
      <c r="CY27" s="223">
        <f>[1]L!AP26</f>
        <v>61</v>
      </c>
      <c r="CZ27" s="236">
        <f>[1]L!AQ26</f>
        <v>210</v>
      </c>
      <c r="DA27" s="240">
        <f>SUM(DA25:DA26)</f>
        <v>3</v>
      </c>
      <c r="DB27" s="223">
        <f>SUM(DB25:DB26)</f>
        <v>56</v>
      </c>
      <c r="DC27" s="232">
        <f t="shared" si="41"/>
        <v>507</v>
      </c>
      <c r="DD27" s="241">
        <f t="shared" si="13"/>
        <v>27.160714285714285</v>
      </c>
      <c r="DE27" s="222">
        <f>SUM(DE25:DE26)</f>
        <v>709</v>
      </c>
      <c r="DF27" s="223">
        <f>SUM(DF25:DF26)</f>
        <v>812</v>
      </c>
      <c r="DG27" s="242">
        <f>SUM(DG25:DG26)</f>
        <v>1521</v>
      </c>
      <c r="DH27" s="242">
        <f>SUM(DH25:DH26)</f>
        <v>88</v>
      </c>
      <c r="DI27" s="226">
        <f t="shared" si="42"/>
        <v>17.28409090909091</v>
      </c>
      <c r="DJ27" s="239">
        <f t="shared" si="43"/>
        <v>16.010526315789473</v>
      </c>
      <c r="DK27" s="222">
        <f>SUM(DK25:DK26)</f>
        <v>73</v>
      </c>
      <c r="DL27" s="223">
        <f>SUM(DL25:DL26)</f>
        <v>22</v>
      </c>
      <c r="DM27" s="243">
        <f>SUM(DM25:DM26)</f>
        <v>95</v>
      </c>
      <c r="DN27" s="240">
        <f t="shared" si="14"/>
        <v>4</v>
      </c>
      <c r="DO27" s="223">
        <f t="shared" si="14"/>
        <v>64</v>
      </c>
      <c r="DP27" s="232">
        <f t="shared" si="44"/>
        <v>410.5</v>
      </c>
      <c r="DQ27" s="241">
        <f t="shared" si="15"/>
        <v>25.65625</v>
      </c>
      <c r="DR27" s="222">
        <f t="shared" si="16"/>
        <v>874</v>
      </c>
      <c r="DS27" s="223">
        <f t="shared" si="16"/>
        <v>768</v>
      </c>
      <c r="DT27" s="242">
        <f t="shared" si="16"/>
        <v>1642</v>
      </c>
      <c r="DU27" s="242">
        <f t="shared" si="16"/>
        <v>129</v>
      </c>
      <c r="DV27" s="226">
        <f t="shared" si="45"/>
        <v>12.728682170542635</v>
      </c>
      <c r="DW27" s="239">
        <f t="shared" si="46"/>
        <v>14.278260869565218</v>
      </c>
      <c r="DX27" s="222">
        <f t="shared" si="17"/>
        <v>76</v>
      </c>
      <c r="DY27" s="223">
        <f t="shared" si="17"/>
        <v>39</v>
      </c>
      <c r="DZ27" s="243">
        <f t="shared" si="17"/>
        <v>115</v>
      </c>
      <c r="EA27" s="172"/>
      <c r="EM27" s="254"/>
    </row>
    <row r="28" spans="1:143" ht="14.25" hidden="1" customHeight="1" x14ac:dyDescent="0.25">
      <c r="A28" s="1"/>
      <c r="B28" s="173" t="s">
        <v>41</v>
      </c>
      <c r="C28" s="174" t="s">
        <v>33</v>
      </c>
      <c r="D28" s="175">
        <f t="shared" si="0"/>
        <v>5</v>
      </c>
      <c r="E28" s="176"/>
      <c r="F28" s="177">
        <f t="shared" si="1"/>
        <v>58</v>
      </c>
      <c r="G28" s="175"/>
      <c r="H28" s="176"/>
      <c r="I28" s="178"/>
      <c r="J28" s="175"/>
      <c r="K28" s="176"/>
      <c r="L28" s="179"/>
      <c r="M28" s="97"/>
      <c r="N28" s="98">
        <f>AA28+BA28+BN28+CN28</f>
        <v>5</v>
      </c>
      <c r="O28" s="99">
        <f t="shared" si="47"/>
        <v>67</v>
      </c>
      <c r="P28" s="100">
        <f t="shared" si="18"/>
        <v>190.2</v>
      </c>
      <c r="Q28" s="255">
        <f t="shared" si="19"/>
        <v>14.194029850746269</v>
      </c>
      <c r="R28" s="256">
        <f t="shared" si="3"/>
        <v>710</v>
      </c>
      <c r="S28" s="257">
        <f t="shared" si="3"/>
        <v>241</v>
      </c>
      <c r="T28" s="258">
        <f t="shared" si="3"/>
        <v>951</v>
      </c>
      <c r="U28" s="259">
        <f t="shared" si="3"/>
        <v>49</v>
      </c>
      <c r="V28" s="260">
        <f t="shared" si="20"/>
        <v>19.408163265306122</v>
      </c>
      <c r="W28" s="261">
        <f t="shared" si="21"/>
        <v>16.396551724137932</v>
      </c>
      <c r="X28" s="262">
        <f t="shared" si="48"/>
        <v>39</v>
      </c>
      <c r="Y28" s="263">
        <f t="shared" si="48"/>
        <v>19</v>
      </c>
      <c r="Z28" s="264">
        <f t="shared" si="48"/>
        <v>58</v>
      </c>
      <c r="AA28" s="265"/>
      <c r="AB28" s="266"/>
      <c r="AC28" s="267">
        <f t="shared" si="22"/>
        <v>0</v>
      </c>
      <c r="AD28" s="268">
        <f t="shared" si="5"/>
        <v>0</v>
      </c>
      <c r="AE28" s="256"/>
      <c r="AF28" s="257"/>
      <c r="AG28" s="258"/>
      <c r="AH28" s="259"/>
      <c r="AI28" s="260">
        <f t="shared" si="23"/>
        <v>0</v>
      </c>
      <c r="AJ28" s="261">
        <f t="shared" si="24"/>
        <v>0</v>
      </c>
      <c r="AK28" s="262"/>
      <c r="AL28" s="263"/>
      <c r="AM28" s="264"/>
      <c r="AN28" s="269">
        <f>'[1]O 1'!F44</f>
        <v>1</v>
      </c>
      <c r="AO28" s="270">
        <f>'[1]O 1'!G44</f>
        <v>1</v>
      </c>
      <c r="AP28" s="267">
        <f t="shared" si="25"/>
        <v>9</v>
      </c>
      <c r="AQ28" s="268">
        <f t="shared" si="6"/>
        <v>9</v>
      </c>
      <c r="AR28" s="256">
        <f>'[1]O 1'!J44</f>
        <v>3</v>
      </c>
      <c r="AS28" s="257">
        <f>'[1]O 1'!K44</f>
        <v>6</v>
      </c>
      <c r="AT28" s="263">
        <f>'[1]O 1'!L44</f>
        <v>9</v>
      </c>
      <c r="AU28" s="271">
        <f>'[1]O 1'!I44</f>
        <v>1</v>
      </c>
      <c r="AV28" s="260">
        <f t="shared" si="26"/>
        <v>9</v>
      </c>
      <c r="AW28" s="261">
        <f t="shared" si="27"/>
        <v>0</v>
      </c>
      <c r="AX28" s="262">
        <f>'[1]O 1'!X44</f>
        <v>0</v>
      </c>
      <c r="AY28" s="263">
        <f>'[1]O 1'!Y44</f>
        <v>0</v>
      </c>
      <c r="AZ28" s="264">
        <f>'[1]O 1'!Z44</f>
        <v>0</v>
      </c>
      <c r="BA28" s="269">
        <f>[1]İ!E25</f>
        <v>1</v>
      </c>
      <c r="BB28" s="272">
        <f>[1]İ!F25</f>
        <v>20</v>
      </c>
      <c r="BC28" s="267">
        <f>IF(BA28&gt;0,BG28/BA28,0)</f>
        <v>30</v>
      </c>
      <c r="BD28" s="268">
        <f>IF(BB28&gt;0,BG28/BB28,0)</f>
        <v>1.5</v>
      </c>
      <c r="BE28" s="256">
        <f>[1]İ!Q25</f>
        <v>23</v>
      </c>
      <c r="BF28" s="257">
        <f>[1]İ!R25</f>
        <v>7</v>
      </c>
      <c r="BG28" s="258">
        <f>[1]İ!S25</f>
        <v>30</v>
      </c>
      <c r="BH28" s="258">
        <f>[1]İ!P25</f>
        <v>4</v>
      </c>
      <c r="BI28" s="260">
        <f>IF(BH28&gt;0,BG28/BH28,0)</f>
        <v>7.5</v>
      </c>
      <c r="BJ28" s="261">
        <f>IF(BM28&gt;0,BG28/BM28,0)</f>
        <v>0</v>
      </c>
      <c r="BK28" s="256">
        <f>[1]İ!AO25</f>
        <v>0</v>
      </c>
      <c r="BL28" s="257">
        <f>[1]İ!AP25</f>
        <v>0</v>
      </c>
      <c r="BM28" s="264">
        <f>[1]İ!AQ25</f>
        <v>0</v>
      </c>
      <c r="BN28" s="272">
        <f>[1]O!F28</f>
        <v>1</v>
      </c>
      <c r="BO28" s="272">
        <f>[1]O!G28</f>
        <v>8</v>
      </c>
      <c r="BP28" s="267">
        <f>IF(BN28&gt;0,BT28/BN28,0)</f>
        <v>41</v>
      </c>
      <c r="BQ28" s="268">
        <f>IF(BO28&gt;0,BT28/BO28,0)</f>
        <v>5.125</v>
      </c>
      <c r="BR28" s="256">
        <f>[1]O!O28</f>
        <v>26</v>
      </c>
      <c r="BS28" s="257">
        <f>[1]O!P28</f>
        <v>15</v>
      </c>
      <c r="BT28" s="258">
        <f>[1]O!Q28</f>
        <v>41</v>
      </c>
      <c r="BU28" s="258">
        <f>[1]O!N28</f>
        <v>4</v>
      </c>
      <c r="BV28" s="260">
        <f>IF(BU28&gt;0,BT28/BU28,0)</f>
        <v>10.25</v>
      </c>
      <c r="BW28" s="261">
        <f>IF(BZ28&gt;0,BT28/BZ28,0)</f>
        <v>0</v>
      </c>
      <c r="BX28" s="256">
        <f>[1]O!AP28</f>
        <v>0</v>
      </c>
      <c r="BY28" s="257">
        <f>[1]O!AQ28</f>
        <v>0</v>
      </c>
      <c r="BZ28" s="264">
        <f>[1]O!AR28</f>
        <v>0</v>
      </c>
      <c r="CA28" s="273">
        <f t="shared" si="49"/>
        <v>2</v>
      </c>
      <c r="CB28" s="257">
        <f t="shared" si="49"/>
        <v>28</v>
      </c>
      <c r="CC28" s="267">
        <f>IF(CA28&gt;0,CG28/CA28,0)</f>
        <v>35.5</v>
      </c>
      <c r="CD28" s="268">
        <f>IF(CB28&gt;0,CG28/CB28,0)</f>
        <v>2.5357142857142856</v>
      </c>
      <c r="CE28" s="256">
        <f>BE28+BR28</f>
        <v>49</v>
      </c>
      <c r="CF28" s="257">
        <f>BF28+BS28</f>
        <v>22</v>
      </c>
      <c r="CG28" s="258">
        <f>BG28+BT28</f>
        <v>71</v>
      </c>
      <c r="CH28" s="258">
        <f>BH28+BU28</f>
        <v>8</v>
      </c>
      <c r="CI28" s="260">
        <f>IF(CH28&gt;0,CG28/CH28,0)</f>
        <v>8.875</v>
      </c>
      <c r="CJ28" s="261">
        <f>IF(CM28&gt;0,CG28/CM28,0)</f>
        <v>0</v>
      </c>
      <c r="CK28" s="256">
        <f t="shared" si="50"/>
        <v>0</v>
      </c>
      <c r="CL28" s="257">
        <f t="shared" si="50"/>
        <v>0</v>
      </c>
      <c r="CM28" s="264">
        <f>BM28+BZ28</f>
        <v>0</v>
      </c>
      <c r="CN28" s="269">
        <f>[1]L!F27</f>
        <v>3</v>
      </c>
      <c r="CO28" s="272">
        <f>[1]L!G27</f>
        <v>39</v>
      </c>
      <c r="CP28" s="267">
        <f t="shared" si="38"/>
        <v>290.33333333333331</v>
      </c>
      <c r="CQ28" s="268">
        <f t="shared" si="12"/>
        <v>22.333333333333332</v>
      </c>
      <c r="CR28" s="256">
        <f>[1]L!R27</f>
        <v>658</v>
      </c>
      <c r="CS28" s="257">
        <f>[1]L!S27</f>
        <v>213</v>
      </c>
      <c r="CT28" s="258">
        <f>[1]L!T27</f>
        <v>871</v>
      </c>
      <c r="CU28" s="271">
        <f>[1]L!Q27</f>
        <v>40</v>
      </c>
      <c r="CV28" s="260">
        <f t="shared" si="39"/>
        <v>21.774999999999999</v>
      </c>
      <c r="CW28" s="261">
        <f t="shared" si="40"/>
        <v>15.017241379310345</v>
      </c>
      <c r="CX28" s="256">
        <f>[1]L!AO27</f>
        <v>39</v>
      </c>
      <c r="CY28" s="257">
        <f>[1]L!AP27</f>
        <v>19</v>
      </c>
      <c r="CZ28" s="264">
        <f>[1]L!AQ27</f>
        <v>58</v>
      </c>
      <c r="DA28" s="273">
        <f>[1]L1!AM27</f>
        <v>2</v>
      </c>
      <c r="DB28" s="257">
        <f>[1]L1!AN27</f>
        <v>15</v>
      </c>
      <c r="DC28" s="267">
        <f t="shared" si="41"/>
        <v>161.5</v>
      </c>
      <c r="DD28" s="268">
        <f t="shared" si="13"/>
        <v>21.533333333333335</v>
      </c>
      <c r="DE28" s="256">
        <f>[1]L1!AQ27</f>
        <v>203</v>
      </c>
      <c r="DF28" s="257">
        <f>[1]L1!AR27</f>
        <v>120</v>
      </c>
      <c r="DG28" s="258">
        <f>[1]L1!AS27</f>
        <v>323</v>
      </c>
      <c r="DH28" s="258">
        <f>[1]L1!AP27</f>
        <v>20</v>
      </c>
      <c r="DI28" s="260">
        <f t="shared" si="42"/>
        <v>16.149999999999999</v>
      </c>
      <c r="DJ28" s="261">
        <f t="shared" si="43"/>
        <v>9.2285714285714278</v>
      </c>
      <c r="DK28" s="256">
        <f>[1]L1!AT27</f>
        <v>27</v>
      </c>
      <c r="DL28" s="257">
        <f>[1]L1!AU27</f>
        <v>8</v>
      </c>
      <c r="DM28" s="264">
        <f>[1]L1!AV27</f>
        <v>35</v>
      </c>
      <c r="DN28" s="273">
        <f t="shared" si="14"/>
        <v>1</v>
      </c>
      <c r="DO28" s="257">
        <f t="shared" si="14"/>
        <v>24</v>
      </c>
      <c r="DP28" s="267">
        <f t="shared" si="44"/>
        <v>548</v>
      </c>
      <c r="DQ28" s="268">
        <f t="shared" si="15"/>
        <v>22.833333333333332</v>
      </c>
      <c r="DR28" s="256">
        <f t="shared" si="16"/>
        <v>455</v>
      </c>
      <c r="DS28" s="257">
        <f t="shared" si="16"/>
        <v>93</v>
      </c>
      <c r="DT28" s="258">
        <f t="shared" si="16"/>
        <v>548</v>
      </c>
      <c r="DU28" s="258">
        <f t="shared" si="16"/>
        <v>20</v>
      </c>
      <c r="DV28" s="260">
        <f t="shared" si="45"/>
        <v>27.4</v>
      </c>
      <c r="DW28" s="261">
        <f t="shared" si="46"/>
        <v>23.826086956521738</v>
      </c>
      <c r="DX28" s="256">
        <f t="shared" si="17"/>
        <v>12</v>
      </c>
      <c r="DY28" s="257">
        <f t="shared" si="17"/>
        <v>11</v>
      </c>
      <c r="DZ28" s="264">
        <f t="shared" si="17"/>
        <v>23</v>
      </c>
      <c r="EA28" s="1"/>
    </row>
    <row r="29" spans="1:143" ht="14.25" hidden="1" customHeight="1" x14ac:dyDescent="0.25">
      <c r="A29" s="1"/>
      <c r="B29" s="274" t="s">
        <v>41</v>
      </c>
      <c r="C29" s="275" t="s">
        <v>34</v>
      </c>
      <c r="D29" s="115">
        <f t="shared" si="0"/>
        <v>57</v>
      </c>
      <c r="E29" s="116"/>
      <c r="F29" s="117">
        <f t="shared" si="1"/>
        <v>1394</v>
      </c>
      <c r="G29" s="115"/>
      <c r="H29" s="116"/>
      <c r="I29" s="118"/>
      <c r="J29" s="115">
        <f>'[1]Res. Yay.'!I57</f>
        <v>5</v>
      </c>
      <c r="K29" s="116">
        <f>'[1]Res. Yay.'!J57</f>
        <v>27</v>
      </c>
      <c r="L29" s="119">
        <f>'[1]Res. Yay.'!R57</f>
        <v>49</v>
      </c>
      <c r="N29" s="120">
        <f>AA29+BA29+BN29+CN29</f>
        <v>52</v>
      </c>
      <c r="O29" s="121">
        <f t="shared" si="47"/>
        <v>790</v>
      </c>
      <c r="P29" s="122">
        <f t="shared" si="18"/>
        <v>453.61538461538464</v>
      </c>
      <c r="Q29" s="123">
        <f t="shared" si="19"/>
        <v>29.858227848101265</v>
      </c>
      <c r="R29" s="189">
        <f t="shared" si="3"/>
        <v>11919</v>
      </c>
      <c r="S29" s="190">
        <f t="shared" si="3"/>
        <v>11669</v>
      </c>
      <c r="T29" s="186">
        <f t="shared" si="3"/>
        <v>23588</v>
      </c>
      <c r="U29" s="191">
        <f t="shared" si="3"/>
        <v>1078</v>
      </c>
      <c r="V29" s="192">
        <f t="shared" si="20"/>
        <v>21.881261595547311</v>
      </c>
      <c r="W29" s="193">
        <f t="shared" si="21"/>
        <v>17.537546468401487</v>
      </c>
      <c r="X29" s="194">
        <f t="shared" si="48"/>
        <v>841</v>
      </c>
      <c r="Y29" s="195">
        <f t="shared" si="48"/>
        <v>504</v>
      </c>
      <c r="Z29" s="134">
        <f t="shared" si="48"/>
        <v>1345</v>
      </c>
      <c r="AA29" s="185">
        <f>'[1]O 1'!F42</f>
        <v>8</v>
      </c>
      <c r="AB29" s="186">
        <f>'[1]O 1'!G42</f>
        <v>24</v>
      </c>
      <c r="AC29" s="187">
        <f t="shared" si="22"/>
        <v>122.375</v>
      </c>
      <c r="AD29" s="188">
        <f t="shared" si="5"/>
        <v>40.791666666666664</v>
      </c>
      <c r="AE29" s="189">
        <f>'[1]O 1'!J42</f>
        <v>546</v>
      </c>
      <c r="AF29" s="190">
        <f>'[1]O 1'!K42</f>
        <v>433</v>
      </c>
      <c r="AG29" s="186">
        <f>'[1]O 1'!L42</f>
        <v>979</v>
      </c>
      <c r="AH29" s="191">
        <f>'[1]O 1'!I42</f>
        <v>47</v>
      </c>
      <c r="AI29" s="192">
        <f t="shared" si="23"/>
        <v>20.829787234042552</v>
      </c>
      <c r="AJ29" s="193">
        <f t="shared" si="24"/>
        <v>19.196078431372548</v>
      </c>
      <c r="AK29" s="194">
        <f>'[1]O 1'!X42</f>
        <v>12</v>
      </c>
      <c r="AL29" s="195">
        <f>'[1]O 1'!Y42</f>
        <v>39</v>
      </c>
      <c r="AM29" s="134">
        <f>'[1]O 1'!Z42</f>
        <v>51</v>
      </c>
      <c r="AN29" s="196">
        <f>'[1]O 1'!F42+'[1]O 1'!F43+'[1]O 1'!F45</f>
        <v>29</v>
      </c>
      <c r="AO29" s="197">
        <f>'[1]O 1'!G42+'[1]O 1'!G43+'[1]O 1'!G45</f>
        <v>44</v>
      </c>
      <c r="AP29" s="187">
        <f t="shared" si="25"/>
        <v>67.206896551724142</v>
      </c>
      <c r="AQ29" s="188">
        <f t="shared" si="6"/>
        <v>44.295454545454547</v>
      </c>
      <c r="AR29" s="190">
        <f>'[1]O 1'!J42+'[1]O 1'!J43+'[1]O 1'!J45</f>
        <v>1065</v>
      </c>
      <c r="AS29" s="190">
        <f>'[1]O 1'!K42+'[1]O 1'!K43+'[1]O 1'!K45</f>
        <v>884</v>
      </c>
      <c r="AT29" s="195">
        <f>'[1]O 1'!L42+'[1]O 1'!L43+'[1]O 1'!L45</f>
        <v>1949</v>
      </c>
      <c r="AU29" s="198">
        <f>'[1]O 1'!I42+'[1]O 1'!I43+'[1]O 1'!I45</f>
        <v>94</v>
      </c>
      <c r="AV29" s="192">
        <f t="shared" si="26"/>
        <v>20.73404255319149</v>
      </c>
      <c r="AW29" s="193">
        <f t="shared" si="27"/>
        <v>22.662790697674417</v>
      </c>
      <c r="AX29" s="128">
        <f>'[1]O 1'!X42+'[1]O 1'!X43+'[1]O 1'!X45</f>
        <v>15</v>
      </c>
      <c r="AY29" s="117">
        <f>'[1]O 1'!Y42+'[1]O 1'!Y43+'[1]O 1'!Y45</f>
        <v>71</v>
      </c>
      <c r="AZ29" s="119">
        <f>'[1]O 1'!Z42+'[1]O 1'!Z43+'[1]O 1'!Z45</f>
        <v>86</v>
      </c>
      <c r="BA29" s="196">
        <f>[1]İ!E26</f>
        <v>16</v>
      </c>
      <c r="BB29" s="197">
        <f>[1]İ!F26</f>
        <v>257</v>
      </c>
      <c r="BC29" s="187">
        <f t="shared" si="28"/>
        <v>422.5625</v>
      </c>
      <c r="BD29" s="188">
        <f t="shared" si="7"/>
        <v>26.307392996108948</v>
      </c>
      <c r="BE29" s="189">
        <f>[1]İ!Q26</f>
        <v>3447</v>
      </c>
      <c r="BF29" s="190">
        <f>[1]İ!R26</f>
        <v>3314</v>
      </c>
      <c r="BG29" s="186">
        <f>[1]İ!S26</f>
        <v>6761</v>
      </c>
      <c r="BH29" s="186">
        <f>[1]İ!P26</f>
        <v>290</v>
      </c>
      <c r="BI29" s="192">
        <f t="shared" si="29"/>
        <v>23.313793103448276</v>
      </c>
      <c r="BJ29" s="193">
        <f t="shared" si="30"/>
        <v>17.745406824146983</v>
      </c>
      <c r="BK29" s="189">
        <f>[1]İ!AO26</f>
        <v>225</v>
      </c>
      <c r="BL29" s="190">
        <f>[1]İ!AP26</f>
        <v>156</v>
      </c>
      <c r="BM29" s="134">
        <f>[1]İ!AQ26</f>
        <v>381</v>
      </c>
      <c r="BN29" s="197">
        <f>[1]O!F29</f>
        <v>14</v>
      </c>
      <c r="BO29" s="197">
        <f>[1]O!G29</f>
        <v>212</v>
      </c>
      <c r="BP29" s="187">
        <f t="shared" si="31"/>
        <v>528.28571428571433</v>
      </c>
      <c r="BQ29" s="188">
        <f t="shared" si="8"/>
        <v>34.886792452830186</v>
      </c>
      <c r="BR29" s="189">
        <f>[1]O!O29</f>
        <v>3799</v>
      </c>
      <c r="BS29" s="190">
        <f>[1]O!P29</f>
        <v>3597</v>
      </c>
      <c r="BT29" s="186">
        <f>[1]O!Q29</f>
        <v>7396</v>
      </c>
      <c r="BU29" s="186">
        <f>[1]O!N29</f>
        <v>286</v>
      </c>
      <c r="BV29" s="192">
        <f t="shared" si="32"/>
        <v>25.86013986013986</v>
      </c>
      <c r="BW29" s="193">
        <f t="shared" si="33"/>
        <v>16.963302752293579</v>
      </c>
      <c r="BX29" s="189">
        <f>[1]O!AP29</f>
        <v>274</v>
      </c>
      <c r="BY29" s="190">
        <f>[1]O!AQ29</f>
        <v>162</v>
      </c>
      <c r="BZ29" s="134">
        <f>[1]O!AR29</f>
        <v>436</v>
      </c>
      <c r="CA29" s="132">
        <f t="shared" si="49"/>
        <v>30</v>
      </c>
      <c r="CB29" s="190">
        <f t="shared" si="49"/>
        <v>469</v>
      </c>
      <c r="CC29" s="187">
        <f t="shared" si="34"/>
        <v>471.9</v>
      </c>
      <c r="CD29" s="188">
        <f t="shared" si="10"/>
        <v>30.18550106609808</v>
      </c>
      <c r="CE29" s="189">
        <f t="shared" si="35"/>
        <v>7246</v>
      </c>
      <c r="CF29" s="190">
        <f t="shared" si="35"/>
        <v>6911</v>
      </c>
      <c r="CG29" s="186">
        <f t="shared" si="35"/>
        <v>14157</v>
      </c>
      <c r="CH29" s="186">
        <f t="shared" si="35"/>
        <v>576</v>
      </c>
      <c r="CI29" s="192">
        <f t="shared" si="36"/>
        <v>24.578125</v>
      </c>
      <c r="CJ29" s="193">
        <f t="shared" si="37"/>
        <v>17.328029375764995</v>
      </c>
      <c r="CK29" s="189">
        <f>BK29+BX29</f>
        <v>499</v>
      </c>
      <c r="CL29" s="190">
        <f>BL29+BY29</f>
        <v>318</v>
      </c>
      <c r="CM29" s="134">
        <f t="shared" si="50"/>
        <v>817</v>
      </c>
      <c r="CN29" s="196">
        <f>[1]L!F28</f>
        <v>14</v>
      </c>
      <c r="CO29" s="197">
        <f>[1]L!G28</f>
        <v>297</v>
      </c>
      <c r="CP29" s="187">
        <f t="shared" si="38"/>
        <v>534.42857142857144</v>
      </c>
      <c r="CQ29" s="188">
        <f t="shared" si="12"/>
        <v>25.19191919191919</v>
      </c>
      <c r="CR29" s="189">
        <f>[1]L!R28</f>
        <v>3608</v>
      </c>
      <c r="CS29" s="190">
        <f>[1]L!S28</f>
        <v>3874</v>
      </c>
      <c r="CT29" s="186">
        <f>[1]L!T28</f>
        <v>7482</v>
      </c>
      <c r="CU29" s="198">
        <f>[1]L!Q28</f>
        <v>408</v>
      </c>
      <c r="CV29" s="192">
        <f t="shared" si="39"/>
        <v>18.338235294117649</v>
      </c>
      <c r="CW29" s="193">
        <f t="shared" si="40"/>
        <v>15.685534591194969</v>
      </c>
      <c r="CX29" s="189">
        <f>[1]L!AO28</f>
        <v>330</v>
      </c>
      <c r="CY29" s="190">
        <f>[1]L!AP28</f>
        <v>147</v>
      </c>
      <c r="CZ29" s="134">
        <f>[1]L!AQ28</f>
        <v>477</v>
      </c>
      <c r="DA29" s="132">
        <f>[1]L1!AM28</f>
        <v>4</v>
      </c>
      <c r="DB29" s="190">
        <f>[1]L1!AN28</f>
        <v>89</v>
      </c>
      <c r="DC29" s="187">
        <f t="shared" si="41"/>
        <v>684</v>
      </c>
      <c r="DD29" s="188">
        <f t="shared" si="13"/>
        <v>30.741573033707866</v>
      </c>
      <c r="DE29" s="189">
        <f>[1]L1!AQ28</f>
        <v>1209</v>
      </c>
      <c r="DF29" s="190">
        <f>[1]L1!AR28</f>
        <v>1527</v>
      </c>
      <c r="DG29" s="186">
        <f>[1]L1!AS28</f>
        <v>2736</v>
      </c>
      <c r="DH29" s="186">
        <f>[1]L1!AP28</f>
        <v>132</v>
      </c>
      <c r="DI29" s="192">
        <f t="shared" si="42"/>
        <v>20.727272727272727</v>
      </c>
      <c r="DJ29" s="193">
        <f t="shared" si="43"/>
        <v>17.426751592356688</v>
      </c>
      <c r="DK29" s="189">
        <f>[1]L1!AT28</f>
        <v>110</v>
      </c>
      <c r="DL29" s="190">
        <f>[1]L1!AU28</f>
        <v>47</v>
      </c>
      <c r="DM29" s="134">
        <f>[1]L1!AV28</f>
        <v>157</v>
      </c>
      <c r="DN29" s="132">
        <f t="shared" si="14"/>
        <v>10</v>
      </c>
      <c r="DO29" s="190">
        <f t="shared" si="14"/>
        <v>208</v>
      </c>
      <c r="DP29" s="187">
        <f t="shared" si="44"/>
        <v>474.6</v>
      </c>
      <c r="DQ29" s="188">
        <f t="shared" si="15"/>
        <v>22.817307692307693</v>
      </c>
      <c r="DR29" s="189">
        <f t="shared" si="16"/>
        <v>2399</v>
      </c>
      <c r="DS29" s="190">
        <f t="shared" si="16"/>
        <v>2347</v>
      </c>
      <c r="DT29" s="186">
        <f t="shared" si="16"/>
        <v>4746</v>
      </c>
      <c r="DU29" s="186">
        <f t="shared" si="16"/>
        <v>276</v>
      </c>
      <c r="DV29" s="192">
        <f t="shared" si="45"/>
        <v>17.195652173913043</v>
      </c>
      <c r="DW29" s="193">
        <f t="shared" si="46"/>
        <v>14.831250000000001</v>
      </c>
      <c r="DX29" s="189">
        <f t="shared" si="17"/>
        <v>220</v>
      </c>
      <c r="DY29" s="190">
        <f t="shared" si="17"/>
        <v>100</v>
      </c>
      <c r="DZ29" s="134">
        <f t="shared" si="17"/>
        <v>320</v>
      </c>
      <c r="EA29" s="1"/>
    </row>
    <row r="30" spans="1:143" ht="14.25" hidden="1" customHeight="1" x14ac:dyDescent="0.25">
      <c r="A30" s="1"/>
      <c r="B30" s="276" t="s">
        <v>41</v>
      </c>
      <c r="C30" s="277" t="s">
        <v>35</v>
      </c>
      <c r="D30" s="132">
        <f t="shared" si="0"/>
        <v>112</v>
      </c>
      <c r="E30" s="133"/>
      <c r="F30" s="195">
        <f t="shared" si="1"/>
        <v>604</v>
      </c>
      <c r="G30" s="204"/>
      <c r="H30" s="205"/>
      <c r="I30" s="206"/>
      <c r="J30" s="204"/>
      <c r="K30" s="205"/>
      <c r="L30" s="207"/>
      <c r="N30" s="120">
        <f>AA30+BA30+BN30+CN30</f>
        <v>112</v>
      </c>
      <c r="O30" s="186">
        <f t="shared" ref="O30" si="51">AB30+BB30+BO30+CO30</f>
        <v>429</v>
      </c>
      <c r="P30" s="187">
        <f t="shared" si="18"/>
        <v>80.910714285714292</v>
      </c>
      <c r="Q30" s="188">
        <f t="shared" si="19"/>
        <v>21.123543123543122</v>
      </c>
      <c r="R30" s="189">
        <f t="shared" si="3"/>
        <v>4691</v>
      </c>
      <c r="S30" s="190">
        <f t="shared" si="3"/>
        <v>4371</v>
      </c>
      <c r="T30" s="186">
        <f t="shared" si="3"/>
        <v>9062</v>
      </c>
      <c r="U30" s="191">
        <f t="shared" si="3"/>
        <v>669</v>
      </c>
      <c r="V30" s="192">
        <f t="shared" si="20"/>
        <v>13.545590433482809</v>
      </c>
      <c r="W30" s="193">
        <f t="shared" si="21"/>
        <v>15.003311258278146</v>
      </c>
      <c r="X30" s="194">
        <f t="shared" si="48"/>
        <v>369</v>
      </c>
      <c r="Y30" s="195">
        <f t="shared" si="48"/>
        <v>235</v>
      </c>
      <c r="Z30" s="134">
        <f t="shared" si="48"/>
        <v>604</v>
      </c>
      <c r="AA30" s="185"/>
      <c r="AB30" s="186"/>
      <c r="AC30" s="187">
        <f t="shared" si="22"/>
        <v>0</v>
      </c>
      <c r="AD30" s="188">
        <f t="shared" si="5"/>
        <v>0</v>
      </c>
      <c r="AE30" s="189"/>
      <c r="AF30" s="190"/>
      <c r="AG30" s="186"/>
      <c r="AH30" s="191"/>
      <c r="AI30" s="192">
        <f t="shared" si="23"/>
        <v>0</v>
      </c>
      <c r="AJ30" s="193">
        <f t="shared" si="24"/>
        <v>0</v>
      </c>
      <c r="AK30" s="194"/>
      <c r="AL30" s="195"/>
      <c r="AM30" s="134"/>
      <c r="AN30" s="196">
        <f>'[1]O 1'!F47</f>
        <v>41</v>
      </c>
      <c r="AO30" s="197">
        <f>'[1]O 1'!G47</f>
        <v>46</v>
      </c>
      <c r="AP30" s="187">
        <f t="shared" si="25"/>
        <v>15.75609756097561</v>
      </c>
      <c r="AQ30" s="188">
        <f t="shared" si="6"/>
        <v>14.043478260869565</v>
      </c>
      <c r="AR30" s="189">
        <f>'[1]O 1'!J47</f>
        <v>358</v>
      </c>
      <c r="AS30" s="190">
        <f>'[1]O 1'!K47</f>
        <v>288</v>
      </c>
      <c r="AT30" s="195">
        <f>'[1]O 1'!L47</f>
        <v>646</v>
      </c>
      <c r="AU30" s="198">
        <f>'[1]O 1'!I47</f>
        <v>48</v>
      </c>
      <c r="AV30" s="192">
        <f t="shared" si="26"/>
        <v>13.458333333333334</v>
      </c>
      <c r="AW30" s="193">
        <f t="shared" si="27"/>
        <v>30.761904761904763</v>
      </c>
      <c r="AX30" s="194">
        <f>'[1]O 1'!X47</f>
        <v>4</v>
      </c>
      <c r="AY30" s="195">
        <f>'[1]O 1'!Y47</f>
        <v>17</v>
      </c>
      <c r="AZ30" s="134">
        <f>'[1]O 1'!Z47</f>
        <v>21</v>
      </c>
      <c r="BA30" s="196">
        <f>[1]İ!E27</f>
        <v>82</v>
      </c>
      <c r="BB30" s="197">
        <f>[1]İ!F27</f>
        <v>231</v>
      </c>
      <c r="BC30" s="187">
        <f t="shared" si="28"/>
        <v>42.853658536585364</v>
      </c>
      <c r="BD30" s="188">
        <f t="shared" si="7"/>
        <v>15.212121212121213</v>
      </c>
      <c r="BE30" s="189">
        <f>[1]İ!Q27</f>
        <v>1804</v>
      </c>
      <c r="BF30" s="190">
        <f>[1]İ!R27</f>
        <v>1710</v>
      </c>
      <c r="BG30" s="186">
        <f>[1]İ!S27</f>
        <v>3514</v>
      </c>
      <c r="BH30" s="186">
        <f>[1]İ!P27</f>
        <v>363</v>
      </c>
      <c r="BI30" s="192">
        <f t="shared" si="29"/>
        <v>9.680440771349863</v>
      </c>
      <c r="BJ30" s="193">
        <f t="shared" si="30"/>
        <v>13.111940298507463</v>
      </c>
      <c r="BK30" s="189">
        <f>[1]İ!AO27</f>
        <v>168</v>
      </c>
      <c r="BL30" s="190">
        <f>[1]İ!AP27</f>
        <v>100</v>
      </c>
      <c r="BM30" s="134">
        <f>[1]İ!AQ27</f>
        <v>268</v>
      </c>
      <c r="BN30" s="197">
        <f>[1]O!F30</f>
        <v>27</v>
      </c>
      <c r="BO30" s="197">
        <f>[1]O!G30</f>
        <v>174</v>
      </c>
      <c r="BP30" s="187">
        <f t="shared" si="31"/>
        <v>160.85185185185185</v>
      </c>
      <c r="BQ30" s="188">
        <f t="shared" si="8"/>
        <v>24.959770114942529</v>
      </c>
      <c r="BR30" s="189">
        <f>[1]O!O30</f>
        <v>2236</v>
      </c>
      <c r="BS30" s="190">
        <f>[1]O!P30</f>
        <v>2107</v>
      </c>
      <c r="BT30" s="186">
        <f>[1]O!Q30</f>
        <v>4343</v>
      </c>
      <c r="BU30" s="186">
        <f>[1]O!N30</f>
        <v>198</v>
      </c>
      <c r="BV30" s="192">
        <f t="shared" si="32"/>
        <v>21.934343434343436</v>
      </c>
      <c r="BW30" s="193">
        <f t="shared" si="33"/>
        <v>14.573825503355705</v>
      </c>
      <c r="BX30" s="189">
        <f>[1]O!AP30</f>
        <v>178</v>
      </c>
      <c r="BY30" s="190">
        <f>[1]O!AQ30</f>
        <v>120</v>
      </c>
      <c r="BZ30" s="134">
        <f>[1]O!AR30</f>
        <v>298</v>
      </c>
      <c r="CA30" s="132">
        <f t="shared" ref="CA30:CB30" si="52">BA30+BN30</f>
        <v>109</v>
      </c>
      <c r="CB30" s="190">
        <f t="shared" si="52"/>
        <v>405</v>
      </c>
      <c r="CC30" s="187">
        <f t="shared" si="34"/>
        <v>72.082568807339456</v>
      </c>
      <c r="CD30" s="188">
        <f t="shared" si="10"/>
        <v>19.399999999999999</v>
      </c>
      <c r="CE30" s="189">
        <f t="shared" si="35"/>
        <v>4040</v>
      </c>
      <c r="CF30" s="190">
        <f t="shared" si="35"/>
        <v>3817</v>
      </c>
      <c r="CG30" s="186">
        <f t="shared" si="35"/>
        <v>7857</v>
      </c>
      <c r="CH30" s="186">
        <f t="shared" si="35"/>
        <v>561</v>
      </c>
      <c r="CI30" s="192">
        <f t="shared" si="36"/>
        <v>14.005347593582888</v>
      </c>
      <c r="CJ30" s="193">
        <f t="shared" si="37"/>
        <v>13.881625441696112</v>
      </c>
      <c r="CK30" s="189">
        <f>BK30+BX30</f>
        <v>346</v>
      </c>
      <c r="CL30" s="190">
        <f>BL30+BY30</f>
        <v>220</v>
      </c>
      <c r="CM30" s="134">
        <f t="shared" ref="CM30:CM41" si="53">BM30+BZ30</f>
        <v>566</v>
      </c>
      <c r="CN30" s="196">
        <f>[1]L!F29</f>
        <v>3</v>
      </c>
      <c r="CO30" s="197">
        <f>[1]L!G29</f>
        <v>24</v>
      </c>
      <c r="CP30" s="187">
        <f t="shared" si="38"/>
        <v>186.33333333333334</v>
      </c>
      <c r="CQ30" s="188">
        <f t="shared" si="12"/>
        <v>23.291666666666668</v>
      </c>
      <c r="CR30" s="189">
        <f>[1]L!R29</f>
        <v>293</v>
      </c>
      <c r="CS30" s="190">
        <f>[1]L!S29</f>
        <v>266</v>
      </c>
      <c r="CT30" s="186">
        <f>[1]L!T29</f>
        <v>559</v>
      </c>
      <c r="CU30" s="198">
        <f>[1]L!Q29</f>
        <v>60</v>
      </c>
      <c r="CV30" s="192">
        <f t="shared" si="39"/>
        <v>9.3166666666666664</v>
      </c>
      <c r="CW30" s="193">
        <f t="shared" si="40"/>
        <v>14.710526315789474</v>
      </c>
      <c r="CX30" s="189">
        <f>[1]L!AO29</f>
        <v>23</v>
      </c>
      <c r="CY30" s="190">
        <f>[1]L!AP29</f>
        <v>15</v>
      </c>
      <c r="CZ30" s="134">
        <f>[1]L!AQ29</f>
        <v>38</v>
      </c>
      <c r="DA30" s="132">
        <f>[1]L1!AM29</f>
        <v>0</v>
      </c>
      <c r="DB30" s="190">
        <f>[1]L1!AN29</f>
        <v>0</v>
      </c>
      <c r="DC30" s="187">
        <f t="shared" si="41"/>
        <v>0</v>
      </c>
      <c r="DD30" s="188">
        <f t="shared" si="13"/>
        <v>0</v>
      </c>
      <c r="DE30" s="189">
        <f>[1]L1!AQ29</f>
        <v>0</v>
      </c>
      <c r="DF30" s="190">
        <f>[1]L1!AR29</f>
        <v>0</v>
      </c>
      <c r="DG30" s="186">
        <f>[1]L1!AS29</f>
        <v>0</v>
      </c>
      <c r="DH30" s="186">
        <f>[1]L1!AP29</f>
        <v>0</v>
      </c>
      <c r="DI30" s="192">
        <f t="shared" si="42"/>
        <v>0</v>
      </c>
      <c r="DJ30" s="193">
        <f t="shared" si="43"/>
        <v>0</v>
      </c>
      <c r="DK30" s="189">
        <f>[1]L1!AT29</f>
        <v>0</v>
      </c>
      <c r="DL30" s="190">
        <f>[1]L1!AU29</f>
        <v>0</v>
      </c>
      <c r="DM30" s="134">
        <f>[1]L1!AV29</f>
        <v>0</v>
      </c>
      <c r="DN30" s="132">
        <f t="shared" si="14"/>
        <v>3</v>
      </c>
      <c r="DO30" s="190">
        <f t="shared" si="14"/>
        <v>24</v>
      </c>
      <c r="DP30" s="187">
        <f t="shared" si="44"/>
        <v>186.33333333333334</v>
      </c>
      <c r="DQ30" s="188">
        <f t="shared" si="15"/>
        <v>23.291666666666668</v>
      </c>
      <c r="DR30" s="189">
        <f t="shared" si="16"/>
        <v>293</v>
      </c>
      <c r="DS30" s="190">
        <f t="shared" si="16"/>
        <v>266</v>
      </c>
      <c r="DT30" s="186">
        <f t="shared" si="16"/>
        <v>559</v>
      </c>
      <c r="DU30" s="186">
        <f t="shared" si="16"/>
        <v>60</v>
      </c>
      <c r="DV30" s="192">
        <f t="shared" si="45"/>
        <v>9.3166666666666664</v>
      </c>
      <c r="DW30" s="193">
        <f t="shared" si="46"/>
        <v>14.710526315789474</v>
      </c>
      <c r="DX30" s="189">
        <f t="shared" si="17"/>
        <v>23</v>
      </c>
      <c r="DY30" s="190">
        <f t="shared" si="17"/>
        <v>15</v>
      </c>
      <c r="DZ30" s="134">
        <f t="shared" si="17"/>
        <v>38</v>
      </c>
      <c r="EA30" s="1"/>
    </row>
    <row r="31" spans="1:143" ht="14.25" hidden="1" customHeight="1" x14ac:dyDescent="0.25">
      <c r="A31" s="1"/>
      <c r="B31" s="276" t="s">
        <v>41</v>
      </c>
      <c r="C31" s="136" t="s">
        <v>36</v>
      </c>
      <c r="D31" s="137">
        <f t="shared" si="0"/>
        <v>169</v>
      </c>
      <c r="E31" s="138"/>
      <c r="F31" s="139">
        <f t="shared" si="1"/>
        <v>1998</v>
      </c>
      <c r="G31" s="137"/>
      <c r="H31" s="138"/>
      <c r="I31" s="138"/>
      <c r="J31" s="137">
        <f>J29</f>
        <v>5</v>
      </c>
      <c r="K31" s="138">
        <f>K29</f>
        <v>27</v>
      </c>
      <c r="L31" s="278">
        <f>L29</f>
        <v>49</v>
      </c>
      <c r="M31" s="97"/>
      <c r="N31" s="115">
        <f>SUM(N29:N30)</f>
        <v>164</v>
      </c>
      <c r="O31" s="121">
        <f>SUM(O29:O30)</f>
        <v>1219</v>
      </c>
      <c r="P31" s="122">
        <f>IF(N31&gt;0,T31/N31,0)</f>
        <v>199.08536585365854</v>
      </c>
      <c r="Q31" s="123">
        <f>IF(O31&gt;0,T31/O31,0)</f>
        <v>26.784249384741592</v>
      </c>
      <c r="R31" s="124">
        <f>SUM(R29:R30)</f>
        <v>16610</v>
      </c>
      <c r="S31" s="118">
        <f>SUM(S29:S30)</f>
        <v>16040</v>
      </c>
      <c r="T31" s="121">
        <f>SUM(T29:T30)</f>
        <v>32650</v>
      </c>
      <c r="U31" s="121">
        <f>SUM(U29:U30)</f>
        <v>1747</v>
      </c>
      <c r="V31" s="126">
        <f>IF(U31&gt;0,T31/U31,0)</f>
        <v>18.689181453921009</v>
      </c>
      <c r="W31" s="127">
        <f>IF(Z31&gt;0,T31/Z31,0)</f>
        <v>16.752180605438685</v>
      </c>
      <c r="X31" s="124">
        <f>SUM(X29:X30)</f>
        <v>1210</v>
      </c>
      <c r="Y31" s="118">
        <f>SUM(Y29:Y30)</f>
        <v>739</v>
      </c>
      <c r="Z31" s="119">
        <f>SUM(Z29:Z30)</f>
        <v>1949</v>
      </c>
      <c r="AA31" s="115">
        <f>SUM(AA29:AA30)</f>
        <v>8</v>
      </c>
      <c r="AB31" s="118">
        <f>SUM(AB29:AB30)</f>
        <v>24</v>
      </c>
      <c r="AC31" s="122">
        <f>IF(AA31&gt;0,AG31/AA31,0)</f>
        <v>122.375</v>
      </c>
      <c r="AD31" s="123">
        <f>IF(AB31&gt;0,AG31/AB31,0)</f>
        <v>40.791666666666664</v>
      </c>
      <c r="AE31" s="124">
        <f>SUM(AE29:AE30)</f>
        <v>546</v>
      </c>
      <c r="AF31" s="118">
        <f>SUM(AF29:AF30)</f>
        <v>433</v>
      </c>
      <c r="AG31" s="121">
        <f>SUM(AG29:AG30)</f>
        <v>979</v>
      </c>
      <c r="AH31" s="121">
        <f>SUM(AH29:AH30)</f>
        <v>47</v>
      </c>
      <c r="AI31" s="126">
        <f>IF(AH31&gt;0,AG31/AH31,0)</f>
        <v>20.829787234042552</v>
      </c>
      <c r="AJ31" s="127">
        <f>IF(AM31&gt;0,AG31/AM31,0)</f>
        <v>19.196078431372548</v>
      </c>
      <c r="AK31" s="124">
        <f>SUM(AK29:AK30)</f>
        <v>12</v>
      </c>
      <c r="AL31" s="118">
        <f>SUM(AL29:AL30)</f>
        <v>39</v>
      </c>
      <c r="AM31" s="119">
        <f>SUM(AM29:AM30)</f>
        <v>51</v>
      </c>
      <c r="AN31" s="129">
        <f>SUM(AN29:AN30)</f>
        <v>70</v>
      </c>
      <c r="AO31" s="130">
        <f>SUM(AO29:AO30)</f>
        <v>90</v>
      </c>
      <c r="AP31" s="122">
        <f>IF(AN31&gt;0,AT31/AN31,0)</f>
        <v>37.071428571428569</v>
      </c>
      <c r="AQ31" s="123">
        <f>IF(AO31&gt;0,AT31/AO31,0)</f>
        <v>28.833333333333332</v>
      </c>
      <c r="AR31" s="124">
        <f>SUM(AR29:AR30)</f>
        <v>1423</v>
      </c>
      <c r="AS31" s="118">
        <f>SUM(AS29:AS30)</f>
        <v>1172</v>
      </c>
      <c r="AT31" s="117">
        <f>SUM(AT29:AT30)</f>
        <v>2595</v>
      </c>
      <c r="AU31" s="131">
        <f>SUM(AU29:AU30)</f>
        <v>142</v>
      </c>
      <c r="AV31" s="126">
        <f>IF(AU31&gt;0,AT31/AU31,0)</f>
        <v>18.274647887323944</v>
      </c>
      <c r="AW31" s="127">
        <f>IF(AZ31&gt;0,AT31/AZ31,0)</f>
        <v>24.252336448598133</v>
      </c>
      <c r="AX31" s="124">
        <f>SUM(AX29:AX30)</f>
        <v>19</v>
      </c>
      <c r="AY31" s="118">
        <f>SUM(AY29:AY30)</f>
        <v>88</v>
      </c>
      <c r="AZ31" s="119">
        <f>SUM(AZ29:AZ30)</f>
        <v>107</v>
      </c>
      <c r="BA31" s="129">
        <f>SUM(BA29:BA30)</f>
        <v>98</v>
      </c>
      <c r="BB31" s="130">
        <f>SUM(BB29:BB30)</f>
        <v>488</v>
      </c>
      <c r="BC31" s="122">
        <f t="shared" si="28"/>
        <v>104.84693877551021</v>
      </c>
      <c r="BD31" s="123">
        <f t="shared" si="7"/>
        <v>21.055327868852459</v>
      </c>
      <c r="BE31" s="124">
        <f>SUM(BE29:BE30)</f>
        <v>5251</v>
      </c>
      <c r="BF31" s="118">
        <f>SUM(BF29:BF30)</f>
        <v>5024</v>
      </c>
      <c r="BG31" s="121">
        <f>SUM(BG29:BG30)</f>
        <v>10275</v>
      </c>
      <c r="BH31" s="121">
        <f>SUM(BH29:BH30)</f>
        <v>653</v>
      </c>
      <c r="BI31" s="126">
        <f t="shared" si="29"/>
        <v>15.735068912710567</v>
      </c>
      <c r="BJ31" s="127">
        <f t="shared" si="30"/>
        <v>15.832049306625578</v>
      </c>
      <c r="BK31" s="124">
        <f>SUM(BK29:BK30)</f>
        <v>393</v>
      </c>
      <c r="BL31" s="118">
        <f>SUM(BL29:BL30)</f>
        <v>256</v>
      </c>
      <c r="BM31" s="119">
        <f>SUM(BM29:BM30)</f>
        <v>649</v>
      </c>
      <c r="BN31" s="129">
        <f>SUM(BN29:BN30)</f>
        <v>41</v>
      </c>
      <c r="BO31" s="130">
        <f>SUM(BO29:BO30)</f>
        <v>386</v>
      </c>
      <c r="BP31" s="122">
        <f>IF(BN31&gt;0,BT31/BN31,0)</f>
        <v>286.3170731707317</v>
      </c>
      <c r="BQ31" s="123">
        <f>IF(BO31&gt;0,BT31/BO31,0)</f>
        <v>30.411917098445596</v>
      </c>
      <c r="BR31" s="124">
        <f>SUM(BR29:BR30)</f>
        <v>6035</v>
      </c>
      <c r="BS31" s="118">
        <f>SUM(BS29:BS30)</f>
        <v>5704</v>
      </c>
      <c r="BT31" s="121">
        <f>SUM(BT29:BT30)</f>
        <v>11739</v>
      </c>
      <c r="BU31" s="121">
        <f>SUM(BU29:BU30)</f>
        <v>484</v>
      </c>
      <c r="BV31" s="126">
        <f>IF(BU31&gt;0,BT31/BU31,0)</f>
        <v>24.254132231404959</v>
      </c>
      <c r="BW31" s="127">
        <f>IF(BZ31&gt;0,BT31/BZ31,0)</f>
        <v>15.993188010899182</v>
      </c>
      <c r="BX31" s="124">
        <f>SUM(BX29:BX30)</f>
        <v>452</v>
      </c>
      <c r="BY31" s="118">
        <f>SUM(BY29:BY30)</f>
        <v>282</v>
      </c>
      <c r="BZ31" s="119">
        <f>SUM(BZ29:BZ30)</f>
        <v>734</v>
      </c>
      <c r="CA31" s="115">
        <f>SUM(CA29:CA30)</f>
        <v>139</v>
      </c>
      <c r="CB31" s="118">
        <f>SUM(CB29:CB30)</f>
        <v>874</v>
      </c>
      <c r="CC31" s="122">
        <f>IF(CA31&gt;0,CG31/CA31,0)</f>
        <v>158.37410071942446</v>
      </c>
      <c r="CD31" s="123">
        <f>IF(CB31&gt;0,CG31/CB31,0)</f>
        <v>25.187643020594965</v>
      </c>
      <c r="CE31" s="124">
        <f>SUM(CE29:CE30)</f>
        <v>11286</v>
      </c>
      <c r="CF31" s="118">
        <f>SUM(CF29:CF30)</f>
        <v>10728</v>
      </c>
      <c r="CG31" s="121">
        <f>SUM(CG29:CG30)</f>
        <v>22014</v>
      </c>
      <c r="CH31" s="121">
        <f>SUM(CH29:CH30)</f>
        <v>1137</v>
      </c>
      <c r="CI31" s="126">
        <f>IF(CH31&gt;0,CG31/CH31,0)</f>
        <v>19.361477572559366</v>
      </c>
      <c r="CJ31" s="127">
        <f>IF(CM31&gt;0,CG31/CM31,0)</f>
        <v>15.917570498915401</v>
      </c>
      <c r="CK31" s="124">
        <f>SUM(CK29:CK30)</f>
        <v>845</v>
      </c>
      <c r="CL31" s="118">
        <f>SUM(CL29:CL30)</f>
        <v>538</v>
      </c>
      <c r="CM31" s="119">
        <f>SUM(CM29:CM30)</f>
        <v>1383</v>
      </c>
      <c r="CN31" s="129">
        <f>SUM(CN29:CN30)</f>
        <v>17</v>
      </c>
      <c r="CO31" s="130">
        <f>SUM(CO29:CO30)</f>
        <v>321</v>
      </c>
      <c r="CP31" s="122">
        <f>IF(CN31&gt;0,CT31/CN31,0)</f>
        <v>473</v>
      </c>
      <c r="CQ31" s="123">
        <f>IF(CO31&gt;0,CT31/CO31,0)</f>
        <v>25.049844236760123</v>
      </c>
      <c r="CR31" s="124">
        <f>SUM(CR29:CR30)</f>
        <v>3901</v>
      </c>
      <c r="CS31" s="118">
        <f>SUM(CS29:CS30)</f>
        <v>4140</v>
      </c>
      <c r="CT31" s="121">
        <f>SUM(CT29:CT30)</f>
        <v>8041</v>
      </c>
      <c r="CU31" s="131">
        <f>SUM(CU29:CU30)</f>
        <v>468</v>
      </c>
      <c r="CV31" s="126">
        <f>IF(CU31&gt;0,CT31/CU31,0)</f>
        <v>17.181623931623932</v>
      </c>
      <c r="CW31" s="127">
        <f>IF(CZ31&gt;0,CT31/CZ31,0)</f>
        <v>15.613592233009708</v>
      </c>
      <c r="CX31" s="124">
        <f>SUM(CX29:CX30)</f>
        <v>353</v>
      </c>
      <c r="CY31" s="118">
        <f>SUM(CY29:CY30)</f>
        <v>162</v>
      </c>
      <c r="CZ31" s="119">
        <f>SUM(CZ29:CZ30)</f>
        <v>515</v>
      </c>
      <c r="DA31" s="115">
        <f>SUM(DA29:DA30)</f>
        <v>4</v>
      </c>
      <c r="DB31" s="118">
        <f>SUM(DB29:DB30)</f>
        <v>89</v>
      </c>
      <c r="DC31" s="122">
        <f>IF(DA31&gt;0,DG31/DA31,0)</f>
        <v>684</v>
      </c>
      <c r="DD31" s="123">
        <f>IF(DB31&gt;0,DG31/DB31,0)</f>
        <v>30.741573033707866</v>
      </c>
      <c r="DE31" s="124">
        <f>SUM(DE29:DE30)</f>
        <v>1209</v>
      </c>
      <c r="DF31" s="118">
        <f>SUM(DF29:DF30)</f>
        <v>1527</v>
      </c>
      <c r="DG31" s="121">
        <f>SUM(DG29:DG30)</f>
        <v>2736</v>
      </c>
      <c r="DH31" s="121">
        <f>SUM(DH29:DH30)</f>
        <v>132</v>
      </c>
      <c r="DI31" s="126">
        <f>IF(DH31&gt;0,DG31/DH31,0)</f>
        <v>20.727272727272727</v>
      </c>
      <c r="DJ31" s="127">
        <f>IF(DM31&gt;0,DG31/DM31,0)</f>
        <v>17.426751592356688</v>
      </c>
      <c r="DK31" s="124">
        <f>SUM(DK29:DK30)</f>
        <v>110</v>
      </c>
      <c r="DL31" s="118">
        <f>SUM(DL29:DL30)</f>
        <v>47</v>
      </c>
      <c r="DM31" s="119">
        <f>SUM(DM29:DM30)</f>
        <v>157</v>
      </c>
      <c r="DN31" s="115">
        <f>SUM(DN29:DN30)</f>
        <v>13</v>
      </c>
      <c r="DO31" s="118">
        <f>SUM(DO29:DO30)</f>
        <v>232</v>
      </c>
      <c r="DP31" s="122">
        <f>IF(DN31&gt;0,DT31/DN31,0)</f>
        <v>408.07692307692309</v>
      </c>
      <c r="DQ31" s="123">
        <f>IF(DO31&gt;0,DT31/DO31,0)</f>
        <v>22.866379310344829</v>
      </c>
      <c r="DR31" s="124">
        <f>SUM(DR29:DR30)</f>
        <v>2692</v>
      </c>
      <c r="DS31" s="118">
        <f>SUM(DS29:DS30)</f>
        <v>2613</v>
      </c>
      <c r="DT31" s="121">
        <f>SUM(DT29:DT30)</f>
        <v>5305</v>
      </c>
      <c r="DU31" s="121">
        <f>SUM(DU29:DU30)</f>
        <v>336</v>
      </c>
      <c r="DV31" s="126">
        <f>IF(DU31&gt;0,DT31/DU31,0)</f>
        <v>15.788690476190476</v>
      </c>
      <c r="DW31" s="127">
        <f>IF(DZ31&gt;0,DT31/DZ31,0)</f>
        <v>14.818435754189943</v>
      </c>
      <c r="DX31" s="124">
        <f>SUM(DX29:DX30)</f>
        <v>243</v>
      </c>
      <c r="DY31" s="118">
        <f>SUM(DY29:DY30)</f>
        <v>115</v>
      </c>
      <c r="DZ31" s="119">
        <f>SUM(DZ29:DZ30)</f>
        <v>358</v>
      </c>
      <c r="EA31" s="1"/>
    </row>
    <row r="32" spans="1:143" ht="14.25" customHeight="1" thickBot="1" x14ac:dyDescent="0.3">
      <c r="A32" s="1"/>
      <c r="B32" s="247" t="s">
        <v>41</v>
      </c>
      <c r="C32" s="248" t="s">
        <v>18</v>
      </c>
      <c r="D32" s="249">
        <f t="shared" si="0"/>
        <v>174</v>
      </c>
      <c r="E32" s="250"/>
      <c r="F32" s="251">
        <f t="shared" si="1"/>
        <v>2056</v>
      </c>
      <c r="G32" s="249"/>
      <c r="H32" s="250"/>
      <c r="I32" s="252"/>
      <c r="J32" s="249">
        <f>J31</f>
        <v>5</v>
      </c>
      <c r="K32" s="250">
        <f>K31</f>
        <v>27</v>
      </c>
      <c r="L32" s="253">
        <f>L31</f>
        <v>49</v>
      </c>
      <c r="M32" s="203"/>
      <c r="N32" s="148">
        <f>N28+N29+N30</f>
        <v>169</v>
      </c>
      <c r="O32" s="149">
        <f>O28+O29+O30</f>
        <v>1286</v>
      </c>
      <c r="P32" s="150">
        <f>IF(N32&gt;0,T32/N32,0)</f>
        <v>198.82248520710058</v>
      </c>
      <c r="Q32" s="151">
        <f>IF(O32&gt;0,T32/O32,0)</f>
        <v>26.128304821150856</v>
      </c>
      <c r="R32" s="152">
        <f>R28+R29+R30</f>
        <v>17320</v>
      </c>
      <c r="S32" s="153">
        <f>S28+S29+S30</f>
        <v>16281</v>
      </c>
      <c r="T32" s="154">
        <f>T28+T29+T30</f>
        <v>33601</v>
      </c>
      <c r="U32" s="155">
        <f>U28+U29+U30</f>
        <v>1796</v>
      </c>
      <c r="V32" s="156">
        <f>IF(U32&gt;0,T32/U32,0)</f>
        <v>18.708797327394208</v>
      </c>
      <c r="W32" s="157">
        <f>IF(Z32&gt;0,T32/Z32,0)</f>
        <v>16.741903338315893</v>
      </c>
      <c r="X32" s="152">
        <f>X28+X29+X30</f>
        <v>1249</v>
      </c>
      <c r="Y32" s="153">
        <f>Y28+Y29+Y30</f>
        <v>758</v>
      </c>
      <c r="Z32" s="158">
        <f>Z28+Z29+Z30</f>
        <v>2007</v>
      </c>
      <c r="AA32" s="148">
        <f>AA28+AA29+AA30</f>
        <v>8</v>
      </c>
      <c r="AB32" s="149">
        <f>AB28+AB29+AB30</f>
        <v>24</v>
      </c>
      <c r="AC32" s="150">
        <f>IF(AA32&gt;0,AG32/AA32,0)</f>
        <v>122.375</v>
      </c>
      <c r="AD32" s="151">
        <f>IF(AB32&gt;0,AG32/AB32,0)</f>
        <v>40.791666666666664</v>
      </c>
      <c r="AE32" s="152">
        <f>AE28+AE29+AE30</f>
        <v>546</v>
      </c>
      <c r="AF32" s="159">
        <f>AF28+AF29+AF30</f>
        <v>433</v>
      </c>
      <c r="AG32" s="155">
        <f>AG28+AG29+AG30</f>
        <v>979</v>
      </c>
      <c r="AH32" s="155">
        <f>AH28+AH29+AH30</f>
        <v>47</v>
      </c>
      <c r="AI32" s="160">
        <f>IF(AH32&gt;0,AG32/AH32,0)</f>
        <v>20.829787234042552</v>
      </c>
      <c r="AJ32" s="157">
        <f>IF(AM32&gt;0,AG32/AM32,0)</f>
        <v>19.196078431372548</v>
      </c>
      <c r="AK32" s="161">
        <f>AK28+AK29+AK30</f>
        <v>12</v>
      </c>
      <c r="AL32" s="149">
        <f>AL28+AL29+AL30</f>
        <v>39</v>
      </c>
      <c r="AM32" s="162">
        <f>AM28+AM29+AM30</f>
        <v>51</v>
      </c>
      <c r="AN32" s="163">
        <f>AN28+AN29+AN30</f>
        <v>71</v>
      </c>
      <c r="AO32" s="164">
        <f>AO28+AO29+AO30</f>
        <v>91</v>
      </c>
      <c r="AP32" s="150">
        <f>IF(AN32&gt;0,AT32/AN32,0)</f>
        <v>36.676056338028168</v>
      </c>
      <c r="AQ32" s="151">
        <f>IF(AO32&gt;0,AT32/AO32,0)</f>
        <v>28.615384615384617</v>
      </c>
      <c r="AR32" s="152">
        <f>AR28+AR29+AR30</f>
        <v>1426</v>
      </c>
      <c r="AS32" s="153">
        <f>AS28+AS29+AS30</f>
        <v>1178</v>
      </c>
      <c r="AT32" s="165">
        <f>AT28+AT29+AT30</f>
        <v>2604</v>
      </c>
      <c r="AU32" s="166">
        <f>AU28+AU29+AU30</f>
        <v>143</v>
      </c>
      <c r="AV32" s="156">
        <f>IF(AU32&gt;0,AT32/AU32,0)</f>
        <v>18.20979020979021</v>
      </c>
      <c r="AW32" s="167">
        <f>IF(AZ32&gt;0,AT32/AZ32,0)</f>
        <v>24.33644859813084</v>
      </c>
      <c r="AX32" s="152">
        <f>AX28+AX29+AX30</f>
        <v>19</v>
      </c>
      <c r="AY32" s="153">
        <f>AY28+AY29+AY30</f>
        <v>88</v>
      </c>
      <c r="AZ32" s="158">
        <f>AZ28+AZ29+AZ30</f>
        <v>107</v>
      </c>
      <c r="BA32" s="163">
        <f>BA28+BA29+BA30</f>
        <v>99</v>
      </c>
      <c r="BB32" s="164">
        <f>BB28+BB29+BB30</f>
        <v>508</v>
      </c>
      <c r="BC32" s="150">
        <f t="shared" si="28"/>
        <v>104.09090909090909</v>
      </c>
      <c r="BD32" s="151">
        <f t="shared" si="7"/>
        <v>20.285433070866141</v>
      </c>
      <c r="BE32" s="152">
        <f>BE28+BE29+BE30</f>
        <v>5274</v>
      </c>
      <c r="BF32" s="168">
        <f>BF28+BF29+BF30</f>
        <v>5031</v>
      </c>
      <c r="BG32" s="166">
        <f>BG28+BG29+BG30</f>
        <v>10305</v>
      </c>
      <c r="BH32" s="155">
        <f>BH28+BH29+BH30</f>
        <v>657</v>
      </c>
      <c r="BI32" s="156">
        <f t="shared" si="29"/>
        <v>15.684931506849315</v>
      </c>
      <c r="BJ32" s="167">
        <f t="shared" si="30"/>
        <v>15.878274268104777</v>
      </c>
      <c r="BK32" s="152">
        <f>BK28+BK29+BK30</f>
        <v>393</v>
      </c>
      <c r="BL32" s="159">
        <f>BL28+BL29+BL30</f>
        <v>256</v>
      </c>
      <c r="BM32" s="162">
        <f>BM28+BM29+BM30</f>
        <v>649</v>
      </c>
      <c r="BN32" s="163">
        <f>BN28+BN29+BN30</f>
        <v>42</v>
      </c>
      <c r="BO32" s="164">
        <f>BO28+BO29+BO30</f>
        <v>394</v>
      </c>
      <c r="BP32" s="150">
        <f>IF(BN32&gt;0,BT32/BN32,0)</f>
        <v>280.47619047619048</v>
      </c>
      <c r="BQ32" s="151">
        <f>IF(BO32&gt;0,BT32/BO32,0)</f>
        <v>29.898477157360407</v>
      </c>
      <c r="BR32" s="152">
        <f>BR28+BR29+BR30</f>
        <v>6061</v>
      </c>
      <c r="BS32" s="153">
        <f>BS28+BS29+BS30</f>
        <v>5719</v>
      </c>
      <c r="BT32" s="166">
        <f>BT28+BT29+BT30</f>
        <v>11780</v>
      </c>
      <c r="BU32" s="155">
        <f>BU28+BU29+BU30</f>
        <v>488</v>
      </c>
      <c r="BV32" s="156">
        <f>IF(BU32&gt;0,BT32/BU32,0)</f>
        <v>24.139344262295083</v>
      </c>
      <c r="BW32" s="167">
        <f>IF(BZ32&gt;0,BT32/BZ32,0)</f>
        <v>16.049046321525886</v>
      </c>
      <c r="BX32" s="152">
        <f>BX28+BX29+BX30</f>
        <v>452</v>
      </c>
      <c r="BY32" s="159">
        <f>BY28+BY29+BY30</f>
        <v>282</v>
      </c>
      <c r="BZ32" s="162">
        <f>BZ28+BZ29+BZ30</f>
        <v>734</v>
      </c>
      <c r="CA32" s="169">
        <f>CA28+CA29+CA30</f>
        <v>141</v>
      </c>
      <c r="CB32" s="159">
        <f>CB28+CB29+CB30</f>
        <v>902</v>
      </c>
      <c r="CC32" s="150">
        <f>IF(CA32&gt;0,CG32/CA32,0)</f>
        <v>156.63120567375887</v>
      </c>
      <c r="CD32" s="151">
        <f>IF(CB32&gt;0,CG32/CB32,0)</f>
        <v>24.484478935698448</v>
      </c>
      <c r="CE32" s="152">
        <f>CE28+CE29+CE30</f>
        <v>11335</v>
      </c>
      <c r="CF32" s="159">
        <f>CF28+CF29+CF30</f>
        <v>10750</v>
      </c>
      <c r="CG32" s="170">
        <f>CG28+CG29+CG30</f>
        <v>22085</v>
      </c>
      <c r="CH32" s="170">
        <f>CH28+CH29+CH30</f>
        <v>1145</v>
      </c>
      <c r="CI32" s="156">
        <f>IF(CH32&gt;0,CG32/CH32,0)</f>
        <v>19.2882096069869</v>
      </c>
      <c r="CJ32" s="167">
        <f>IF(CM32&gt;0,CG32/CM32,0)</f>
        <v>15.968908170643529</v>
      </c>
      <c r="CK32" s="152">
        <f>CK28+CK29+CK30</f>
        <v>845</v>
      </c>
      <c r="CL32" s="159">
        <f>CL28+CL29+CL30</f>
        <v>538</v>
      </c>
      <c r="CM32" s="171">
        <f>CM28+CM29+CM30</f>
        <v>1383</v>
      </c>
      <c r="CN32" s="163">
        <f>CN28+CN29+CN30</f>
        <v>20</v>
      </c>
      <c r="CO32" s="164">
        <f>CO28+CO29+CO30</f>
        <v>360</v>
      </c>
      <c r="CP32" s="150">
        <f>IF(CN32&gt;0,CT32/CN32,0)</f>
        <v>445.6</v>
      </c>
      <c r="CQ32" s="151">
        <f>IF(CO32&gt;0,CT32/CO32,0)</f>
        <v>24.755555555555556</v>
      </c>
      <c r="CR32" s="152">
        <f>CR28+CR29+CR30</f>
        <v>4559</v>
      </c>
      <c r="CS32" s="153">
        <f>CS28+CS29+CS30</f>
        <v>4353</v>
      </c>
      <c r="CT32" s="166">
        <f>CT28+CT29+CT30</f>
        <v>8912</v>
      </c>
      <c r="CU32" s="166">
        <f>CU28+CU29+CU30</f>
        <v>508</v>
      </c>
      <c r="CV32" s="156">
        <f>IF(CU32&gt;0,CT32/CU32,0)</f>
        <v>17.543307086614174</v>
      </c>
      <c r="CW32" s="167">
        <f>IF(CZ32&gt;0,CT32/CZ32,0)</f>
        <v>15.553228621291449</v>
      </c>
      <c r="CX32" s="152">
        <f>CX28+CX29+CX30</f>
        <v>392</v>
      </c>
      <c r="CY32" s="159">
        <f>CY28+CY29+CY30</f>
        <v>181</v>
      </c>
      <c r="CZ32" s="162">
        <f>CZ28+CZ29+CZ30</f>
        <v>573</v>
      </c>
      <c r="DA32" s="169">
        <f>DA28+DA29+DA30</f>
        <v>6</v>
      </c>
      <c r="DB32" s="159">
        <f>DB28+DB29+DB30</f>
        <v>104</v>
      </c>
      <c r="DC32" s="150">
        <f>IF(DA32&gt;0,DG32/DA32,0)</f>
        <v>509.83333333333331</v>
      </c>
      <c r="DD32" s="151">
        <f>IF(DB32&gt;0,DG32/DB32,0)</f>
        <v>29.41346153846154</v>
      </c>
      <c r="DE32" s="152">
        <f>DE28+DE29+DE30</f>
        <v>1412</v>
      </c>
      <c r="DF32" s="159">
        <f>DF28+DF29+DF30</f>
        <v>1647</v>
      </c>
      <c r="DG32" s="170">
        <f>DG28+DG29+DG30</f>
        <v>3059</v>
      </c>
      <c r="DH32" s="170">
        <f>DH28+DH29+DH30</f>
        <v>152</v>
      </c>
      <c r="DI32" s="156">
        <f>IF(DH32&gt;0,DG32/DH32,0)</f>
        <v>20.125</v>
      </c>
      <c r="DJ32" s="167">
        <f>IF(DM32&gt;0,DG32/DM32,0)</f>
        <v>15.932291666666666</v>
      </c>
      <c r="DK32" s="152">
        <f>DK28+DK29+DK30</f>
        <v>137</v>
      </c>
      <c r="DL32" s="159">
        <f>DL28+DL29+DL30</f>
        <v>55</v>
      </c>
      <c r="DM32" s="171">
        <f>DM28+DM29+DM30</f>
        <v>192</v>
      </c>
      <c r="DN32" s="169">
        <f>DN28+DN29+DN30</f>
        <v>14</v>
      </c>
      <c r="DO32" s="159">
        <f>DO28+DO29+DO30</f>
        <v>256</v>
      </c>
      <c r="DP32" s="150">
        <f>IF(DN32&gt;0,DT32/DN32,0)</f>
        <v>418.07142857142856</v>
      </c>
      <c r="DQ32" s="151">
        <f>IF(DO32&gt;0,DT32/DO32,0)</f>
        <v>22.86328125</v>
      </c>
      <c r="DR32" s="152">
        <f>DR28+DR29+DR30</f>
        <v>3147</v>
      </c>
      <c r="DS32" s="159">
        <f>DS28+DS29+DS30</f>
        <v>2706</v>
      </c>
      <c r="DT32" s="170">
        <f>DT28+DT29+DT30</f>
        <v>5853</v>
      </c>
      <c r="DU32" s="170">
        <f>DU28+DU29+DU30</f>
        <v>356</v>
      </c>
      <c r="DV32" s="156">
        <f>IF(DU32&gt;0,DT32/DU32,0)</f>
        <v>16.441011235955056</v>
      </c>
      <c r="DW32" s="167">
        <f>IF(DZ32&gt;0,DT32/DZ32,0)</f>
        <v>15.362204724409448</v>
      </c>
      <c r="DX32" s="152">
        <f>DX28+DX29+DX30</f>
        <v>255</v>
      </c>
      <c r="DY32" s="159">
        <f>DY28+DY29+DY30</f>
        <v>126</v>
      </c>
      <c r="DZ32" s="171">
        <f>DZ28+DZ29+DZ30</f>
        <v>381</v>
      </c>
      <c r="EA32" s="172"/>
    </row>
    <row r="33" spans="1:131" ht="14.25" hidden="1" customHeight="1" x14ac:dyDescent="0.25">
      <c r="A33" s="1"/>
      <c r="B33" s="113" t="s">
        <v>42</v>
      </c>
      <c r="C33" s="114" t="s">
        <v>34</v>
      </c>
      <c r="D33" s="115">
        <f t="shared" si="0"/>
        <v>11</v>
      </c>
      <c r="E33" s="116"/>
      <c r="F33" s="117">
        <f t="shared" si="1"/>
        <v>103</v>
      </c>
      <c r="G33" s="115"/>
      <c r="H33" s="116"/>
      <c r="I33" s="118"/>
      <c r="J33" s="115">
        <f>'[1]Res. Yay.'!I59</f>
        <v>2</v>
      </c>
      <c r="K33" s="116">
        <f>'[1]Res. Yay.'!J59</f>
        <v>6</v>
      </c>
      <c r="L33" s="119">
        <f>'[1]Res. Yay.'!R59</f>
        <v>7</v>
      </c>
      <c r="N33" s="120">
        <f t="shared" ref="N33:O41" si="54">AA33+BA33+BN33+CN33</f>
        <v>9</v>
      </c>
      <c r="O33" s="121">
        <f t="shared" si="54"/>
        <v>47</v>
      </c>
      <c r="P33" s="122">
        <f t="shared" si="18"/>
        <v>112.55555555555556</v>
      </c>
      <c r="Q33" s="123">
        <f t="shared" si="19"/>
        <v>21.553191489361701</v>
      </c>
      <c r="R33" s="124">
        <f t="shared" si="3"/>
        <v>514</v>
      </c>
      <c r="S33" s="118">
        <f t="shared" si="3"/>
        <v>499</v>
      </c>
      <c r="T33" s="121">
        <f t="shared" si="3"/>
        <v>1013</v>
      </c>
      <c r="U33" s="125">
        <f t="shared" si="3"/>
        <v>106</v>
      </c>
      <c r="V33" s="126">
        <f t="shared" si="20"/>
        <v>9.5566037735849054</v>
      </c>
      <c r="W33" s="127">
        <f t="shared" si="21"/>
        <v>10.552083333333334</v>
      </c>
      <c r="X33" s="128">
        <f t="shared" ref="X33:Z41" si="55">AK33+BK33+CX33+BX33</f>
        <v>52</v>
      </c>
      <c r="Y33" s="117">
        <f t="shared" si="55"/>
        <v>44</v>
      </c>
      <c r="Z33" s="119">
        <f t="shared" si="55"/>
        <v>96</v>
      </c>
      <c r="AA33" s="120">
        <f>'[1]O 1'!F49</f>
        <v>1</v>
      </c>
      <c r="AB33" s="121">
        <f>'[1]O 1'!G49</f>
        <v>3</v>
      </c>
      <c r="AC33" s="122">
        <f t="shared" si="22"/>
        <v>52</v>
      </c>
      <c r="AD33" s="123">
        <f t="shared" si="5"/>
        <v>17.333333333333332</v>
      </c>
      <c r="AE33" s="124">
        <f>'[1]O 1'!J49</f>
        <v>29</v>
      </c>
      <c r="AF33" s="118">
        <f>'[1]O 1'!K49</f>
        <v>23</v>
      </c>
      <c r="AG33" s="121">
        <f>'[1]O 1'!L49</f>
        <v>52</v>
      </c>
      <c r="AH33" s="125">
        <f>'[1]O 1'!I49</f>
        <v>3</v>
      </c>
      <c r="AI33" s="126">
        <f t="shared" si="23"/>
        <v>17.333333333333332</v>
      </c>
      <c r="AJ33" s="127">
        <f t="shared" si="24"/>
        <v>13</v>
      </c>
      <c r="AK33" s="128">
        <f>'[1]O 1'!X49</f>
        <v>1</v>
      </c>
      <c r="AL33" s="117">
        <f>'[1]O 1'!Y49</f>
        <v>3</v>
      </c>
      <c r="AM33" s="119">
        <f>'[1]O 1'!Z49</f>
        <v>4</v>
      </c>
      <c r="AN33" s="129">
        <f>'[1]O 1'!F52</f>
        <v>3</v>
      </c>
      <c r="AO33" s="130">
        <f>'[1]O 1'!G52</f>
        <v>5</v>
      </c>
      <c r="AP33" s="122">
        <f t="shared" si="25"/>
        <v>29</v>
      </c>
      <c r="AQ33" s="123">
        <f t="shared" si="6"/>
        <v>17.399999999999999</v>
      </c>
      <c r="AR33" s="124">
        <f>'[1]O 1'!J52</f>
        <v>48</v>
      </c>
      <c r="AS33" s="118">
        <f>'[1]O 1'!K52</f>
        <v>39</v>
      </c>
      <c r="AT33" s="117">
        <f>'[1]O 1'!L52</f>
        <v>87</v>
      </c>
      <c r="AU33" s="131">
        <f>'[1]O 1'!I52</f>
        <v>5</v>
      </c>
      <c r="AV33" s="126">
        <f t="shared" si="26"/>
        <v>17.399999999999999</v>
      </c>
      <c r="AW33" s="127">
        <f t="shared" si="27"/>
        <v>14.5</v>
      </c>
      <c r="AX33" s="128">
        <f>'[1]O 1'!X52</f>
        <v>1</v>
      </c>
      <c r="AY33" s="117">
        <f>'[1]O 1'!Y52</f>
        <v>5</v>
      </c>
      <c r="AZ33" s="119">
        <f>'[1]O 1'!Z52</f>
        <v>6</v>
      </c>
      <c r="BA33" s="129">
        <f>[1]İ!E29</f>
        <v>3</v>
      </c>
      <c r="BB33" s="130">
        <f>[1]İ!F29</f>
        <v>7</v>
      </c>
      <c r="BC33" s="122">
        <f t="shared" si="28"/>
        <v>86.666666666666671</v>
      </c>
      <c r="BD33" s="123">
        <f t="shared" si="7"/>
        <v>37.142857142857146</v>
      </c>
      <c r="BE33" s="124">
        <f>[1]İ!Q29</f>
        <v>137</v>
      </c>
      <c r="BF33" s="118">
        <f>[1]İ!R29</f>
        <v>123</v>
      </c>
      <c r="BG33" s="121">
        <f>[1]İ!S29</f>
        <v>260</v>
      </c>
      <c r="BH33" s="121">
        <f>[1]İ!P29</f>
        <v>18</v>
      </c>
      <c r="BI33" s="126">
        <f t="shared" si="29"/>
        <v>14.444444444444445</v>
      </c>
      <c r="BJ33" s="127">
        <f t="shared" si="30"/>
        <v>12.380952380952381</v>
      </c>
      <c r="BK33" s="124">
        <f>[1]İ!AO29</f>
        <v>13</v>
      </c>
      <c r="BL33" s="118">
        <f>[1]İ!AP29</f>
        <v>8</v>
      </c>
      <c r="BM33" s="119">
        <f>[1]İ!AQ29</f>
        <v>21</v>
      </c>
      <c r="BN33" s="130">
        <f>[1]O!F32</f>
        <v>3</v>
      </c>
      <c r="BO33" s="130">
        <f>[1]O!G32</f>
        <v>19</v>
      </c>
      <c r="BP33" s="122">
        <f t="shared" si="31"/>
        <v>126</v>
      </c>
      <c r="BQ33" s="123">
        <f t="shared" si="8"/>
        <v>19.894736842105264</v>
      </c>
      <c r="BR33" s="124">
        <f>[1]O!O32</f>
        <v>181</v>
      </c>
      <c r="BS33" s="118">
        <f>[1]O!P32</f>
        <v>197</v>
      </c>
      <c r="BT33" s="121">
        <f>[1]O!Q32</f>
        <v>378</v>
      </c>
      <c r="BU33" s="121">
        <f>[1]O!N32</f>
        <v>23</v>
      </c>
      <c r="BV33" s="126">
        <f t="shared" si="32"/>
        <v>16.434782608695652</v>
      </c>
      <c r="BW33" s="127">
        <f t="shared" si="33"/>
        <v>9.4499999999999993</v>
      </c>
      <c r="BX33" s="124">
        <f>[1]O!AP32</f>
        <v>18</v>
      </c>
      <c r="BY33" s="118">
        <f>[1]O!AQ32</f>
        <v>22</v>
      </c>
      <c r="BZ33" s="119">
        <f>[1]O!AR32</f>
        <v>40</v>
      </c>
      <c r="CA33" s="115">
        <f t="shared" ref="CA33:CB41" si="56">BA33+BN33</f>
        <v>6</v>
      </c>
      <c r="CB33" s="118">
        <f t="shared" si="56"/>
        <v>26</v>
      </c>
      <c r="CC33" s="122">
        <f t="shared" si="34"/>
        <v>106.33333333333333</v>
      </c>
      <c r="CD33" s="123">
        <f t="shared" si="10"/>
        <v>24.53846153846154</v>
      </c>
      <c r="CE33" s="124">
        <f t="shared" si="35"/>
        <v>318</v>
      </c>
      <c r="CF33" s="118">
        <f t="shared" si="35"/>
        <v>320</v>
      </c>
      <c r="CG33" s="121">
        <f t="shared" si="35"/>
        <v>638</v>
      </c>
      <c r="CH33" s="121">
        <f t="shared" si="35"/>
        <v>41</v>
      </c>
      <c r="CI33" s="126">
        <f t="shared" si="36"/>
        <v>15.560975609756097</v>
      </c>
      <c r="CJ33" s="127">
        <f t="shared" si="37"/>
        <v>10.459016393442623</v>
      </c>
      <c r="CK33" s="124">
        <f t="shared" ref="CK33:CL41" si="57">BK33+BX33</f>
        <v>31</v>
      </c>
      <c r="CL33" s="118">
        <f t="shared" si="57"/>
        <v>30</v>
      </c>
      <c r="CM33" s="119">
        <f t="shared" si="53"/>
        <v>61</v>
      </c>
      <c r="CN33" s="129">
        <f>[1]L!F32</f>
        <v>2</v>
      </c>
      <c r="CO33" s="130">
        <f>[1]L!G32</f>
        <v>18</v>
      </c>
      <c r="CP33" s="122">
        <f t="shared" si="38"/>
        <v>144</v>
      </c>
      <c r="CQ33" s="123">
        <f t="shared" si="12"/>
        <v>16</v>
      </c>
      <c r="CR33" s="124">
        <f>[1]L!R32</f>
        <v>148</v>
      </c>
      <c r="CS33" s="118">
        <f>[1]L!S32</f>
        <v>140</v>
      </c>
      <c r="CT33" s="121">
        <f>[1]L!T32</f>
        <v>288</v>
      </c>
      <c r="CU33" s="131">
        <f>[1]L!Q32</f>
        <v>60</v>
      </c>
      <c r="CV33" s="126">
        <f t="shared" si="39"/>
        <v>4.8</v>
      </c>
      <c r="CW33" s="127">
        <f t="shared" si="40"/>
        <v>9.2903225806451619</v>
      </c>
      <c r="CX33" s="124">
        <f>[1]L!AO32</f>
        <v>20</v>
      </c>
      <c r="CY33" s="118">
        <f>[1]L!AP32</f>
        <v>11</v>
      </c>
      <c r="CZ33" s="119">
        <f>[1]L!AQ32</f>
        <v>31</v>
      </c>
      <c r="DA33" s="115">
        <f>[1]L1!AM32</f>
        <v>0</v>
      </c>
      <c r="DB33" s="118">
        <f>[1]L1!AN32</f>
        <v>0</v>
      </c>
      <c r="DC33" s="122">
        <f t="shared" si="41"/>
        <v>0</v>
      </c>
      <c r="DD33" s="123">
        <f t="shared" si="13"/>
        <v>0</v>
      </c>
      <c r="DE33" s="124">
        <f>[1]L1!AQ32</f>
        <v>0</v>
      </c>
      <c r="DF33" s="118">
        <f>[1]L1!AR32</f>
        <v>0</v>
      </c>
      <c r="DG33" s="121">
        <f>[1]L1!AS32</f>
        <v>0</v>
      </c>
      <c r="DH33" s="121">
        <f>[1]L1!AP32</f>
        <v>0</v>
      </c>
      <c r="DI33" s="126">
        <f t="shared" si="42"/>
        <v>0</v>
      </c>
      <c r="DJ33" s="127">
        <f t="shared" si="43"/>
        <v>0</v>
      </c>
      <c r="DK33" s="124">
        <f>[1]L1!AT32</f>
        <v>0</v>
      </c>
      <c r="DL33" s="118">
        <f>[1]L1!AU32</f>
        <v>0</v>
      </c>
      <c r="DM33" s="119">
        <f>[1]L1!AV32</f>
        <v>0</v>
      </c>
      <c r="DN33" s="115">
        <f t="shared" si="14"/>
        <v>2</v>
      </c>
      <c r="DO33" s="118">
        <f t="shared" si="14"/>
        <v>18</v>
      </c>
      <c r="DP33" s="122">
        <f t="shared" si="44"/>
        <v>144</v>
      </c>
      <c r="DQ33" s="123">
        <f t="shared" si="15"/>
        <v>16</v>
      </c>
      <c r="DR33" s="124">
        <f t="shared" si="16"/>
        <v>148</v>
      </c>
      <c r="DS33" s="118">
        <f t="shared" si="16"/>
        <v>140</v>
      </c>
      <c r="DT33" s="121">
        <f t="shared" si="16"/>
        <v>288</v>
      </c>
      <c r="DU33" s="121">
        <f t="shared" si="16"/>
        <v>60</v>
      </c>
      <c r="DV33" s="126">
        <f t="shared" si="45"/>
        <v>4.8</v>
      </c>
      <c r="DW33" s="127">
        <f t="shared" si="46"/>
        <v>9.2903225806451619</v>
      </c>
      <c r="DX33" s="124">
        <f t="shared" si="17"/>
        <v>20</v>
      </c>
      <c r="DY33" s="118">
        <f t="shared" si="17"/>
        <v>11</v>
      </c>
      <c r="DZ33" s="119">
        <f t="shared" si="17"/>
        <v>31</v>
      </c>
      <c r="EA33" s="1"/>
    </row>
    <row r="34" spans="1:131" ht="14.25" hidden="1" customHeight="1" x14ac:dyDescent="0.25">
      <c r="A34" s="1"/>
      <c r="B34" s="279" t="s">
        <v>42</v>
      </c>
      <c r="C34" s="280" t="s">
        <v>35</v>
      </c>
      <c r="D34" s="218">
        <f t="shared" si="0"/>
        <v>9</v>
      </c>
      <c r="E34" s="245"/>
      <c r="F34" s="246">
        <f t="shared" si="1"/>
        <v>53</v>
      </c>
      <c r="G34" s="181"/>
      <c r="H34" s="182"/>
      <c r="I34" s="183"/>
      <c r="J34" s="181"/>
      <c r="K34" s="182"/>
      <c r="L34" s="184"/>
      <c r="N34" s="120">
        <f t="shared" si="54"/>
        <v>9</v>
      </c>
      <c r="O34" s="121">
        <f t="shared" si="54"/>
        <v>39</v>
      </c>
      <c r="P34" s="211">
        <f t="shared" si="18"/>
        <v>70.555555555555557</v>
      </c>
      <c r="Q34" s="208">
        <f t="shared" si="19"/>
        <v>16.282051282051281</v>
      </c>
      <c r="R34" s="124">
        <f t="shared" si="3"/>
        <v>314</v>
      </c>
      <c r="S34" s="118">
        <f t="shared" si="3"/>
        <v>321</v>
      </c>
      <c r="T34" s="121">
        <f t="shared" si="3"/>
        <v>635</v>
      </c>
      <c r="U34" s="125">
        <f t="shared" si="3"/>
        <v>48</v>
      </c>
      <c r="V34" s="209">
        <f t="shared" si="20"/>
        <v>13.229166666666666</v>
      </c>
      <c r="W34" s="210">
        <f t="shared" si="21"/>
        <v>11.981132075471699</v>
      </c>
      <c r="X34" s="128">
        <f t="shared" si="55"/>
        <v>33</v>
      </c>
      <c r="Y34" s="117">
        <f t="shared" si="55"/>
        <v>20</v>
      </c>
      <c r="Z34" s="119">
        <f t="shared" si="55"/>
        <v>53</v>
      </c>
      <c r="AA34" s="120"/>
      <c r="AB34" s="121"/>
      <c r="AC34" s="211">
        <f t="shared" si="22"/>
        <v>0</v>
      </c>
      <c r="AD34" s="208">
        <f t="shared" si="5"/>
        <v>0</v>
      </c>
      <c r="AE34" s="124"/>
      <c r="AF34" s="118"/>
      <c r="AG34" s="121"/>
      <c r="AH34" s="125"/>
      <c r="AI34" s="209">
        <f t="shared" si="23"/>
        <v>0</v>
      </c>
      <c r="AJ34" s="210">
        <f t="shared" si="24"/>
        <v>0</v>
      </c>
      <c r="AK34" s="128"/>
      <c r="AL34" s="117"/>
      <c r="AM34" s="119"/>
      <c r="AN34" s="129">
        <f>'[1]O 1'!F53</f>
        <v>4</v>
      </c>
      <c r="AO34" s="130">
        <f>'[1]O 1'!G53</f>
        <v>4</v>
      </c>
      <c r="AP34" s="211">
        <f t="shared" si="25"/>
        <v>21.75</v>
      </c>
      <c r="AQ34" s="208">
        <f t="shared" si="6"/>
        <v>21.75</v>
      </c>
      <c r="AR34" s="124">
        <f>'[1]O 1'!J53</f>
        <v>49</v>
      </c>
      <c r="AS34" s="118">
        <f>'[1]O 1'!K53</f>
        <v>38</v>
      </c>
      <c r="AT34" s="117">
        <f>'[1]O 1'!L53</f>
        <v>87</v>
      </c>
      <c r="AU34" s="131">
        <f>'[1]O 1'!I53</f>
        <v>4</v>
      </c>
      <c r="AV34" s="209">
        <f t="shared" si="26"/>
        <v>21.75</v>
      </c>
      <c r="AW34" s="210">
        <f t="shared" si="27"/>
        <v>87</v>
      </c>
      <c r="AX34" s="128">
        <f>'[1]O 1'!X53</f>
        <v>0</v>
      </c>
      <c r="AY34" s="117">
        <f>'[1]O 1'!Y53</f>
        <v>1</v>
      </c>
      <c r="AZ34" s="119">
        <f>'[1]O 1'!Z53</f>
        <v>1</v>
      </c>
      <c r="BA34" s="212">
        <f>[1]İ!E30</f>
        <v>6</v>
      </c>
      <c r="BB34" s="213">
        <f>[1]İ!F30</f>
        <v>32</v>
      </c>
      <c r="BC34" s="211">
        <f t="shared" si="28"/>
        <v>44.333333333333336</v>
      </c>
      <c r="BD34" s="208">
        <f t="shared" si="7"/>
        <v>8.3125</v>
      </c>
      <c r="BE34" s="214">
        <f>[1]İ!Q30</f>
        <v>135</v>
      </c>
      <c r="BF34" s="215">
        <f>[1]İ!R30</f>
        <v>131</v>
      </c>
      <c r="BG34" s="216">
        <f>[1]İ!S30</f>
        <v>266</v>
      </c>
      <c r="BH34" s="216">
        <f>[1]İ!P30</f>
        <v>27</v>
      </c>
      <c r="BI34" s="209">
        <f t="shared" si="29"/>
        <v>9.8518518518518512</v>
      </c>
      <c r="BJ34" s="210">
        <f t="shared" si="30"/>
        <v>9.1724137931034484</v>
      </c>
      <c r="BK34" s="214">
        <f>[1]İ!AO30</f>
        <v>19</v>
      </c>
      <c r="BL34" s="215">
        <f>[1]İ!AP30</f>
        <v>10</v>
      </c>
      <c r="BM34" s="217">
        <f>[1]İ!AQ30</f>
        <v>29</v>
      </c>
      <c r="BN34" s="213">
        <f>[1]O!F33</f>
        <v>3</v>
      </c>
      <c r="BO34" s="213">
        <f>[1]O!G33</f>
        <v>7</v>
      </c>
      <c r="BP34" s="211">
        <f t="shared" si="31"/>
        <v>94</v>
      </c>
      <c r="BQ34" s="208">
        <f t="shared" si="8"/>
        <v>40.285714285714285</v>
      </c>
      <c r="BR34" s="214">
        <f>[1]O!O33</f>
        <v>130</v>
      </c>
      <c r="BS34" s="215">
        <f>[1]O!P33</f>
        <v>152</v>
      </c>
      <c r="BT34" s="216">
        <f>[1]O!Q33</f>
        <v>282</v>
      </c>
      <c r="BU34" s="216">
        <f>[1]O!N33</f>
        <v>17</v>
      </c>
      <c r="BV34" s="209">
        <f t="shared" si="32"/>
        <v>16.588235294117649</v>
      </c>
      <c r="BW34" s="210">
        <f t="shared" si="33"/>
        <v>11.75</v>
      </c>
      <c r="BX34" s="214">
        <f>[1]O!AP33</f>
        <v>14</v>
      </c>
      <c r="BY34" s="215">
        <f>[1]O!AQ33</f>
        <v>10</v>
      </c>
      <c r="BZ34" s="217">
        <f>[1]O!AR33</f>
        <v>24</v>
      </c>
      <c r="CA34" s="218">
        <f t="shared" si="56"/>
        <v>9</v>
      </c>
      <c r="CB34" s="215">
        <f t="shared" si="56"/>
        <v>39</v>
      </c>
      <c r="CC34" s="211">
        <f t="shared" si="34"/>
        <v>60.888888888888886</v>
      </c>
      <c r="CD34" s="208">
        <f t="shared" si="10"/>
        <v>14.051282051282051</v>
      </c>
      <c r="CE34" s="214">
        <f t="shared" si="35"/>
        <v>265</v>
      </c>
      <c r="CF34" s="215">
        <f t="shared" si="35"/>
        <v>283</v>
      </c>
      <c r="CG34" s="216">
        <f t="shared" si="35"/>
        <v>548</v>
      </c>
      <c r="CH34" s="216">
        <f t="shared" si="35"/>
        <v>44</v>
      </c>
      <c r="CI34" s="209">
        <f t="shared" si="36"/>
        <v>12.454545454545455</v>
      </c>
      <c r="CJ34" s="210">
        <f t="shared" si="37"/>
        <v>10.339622641509434</v>
      </c>
      <c r="CK34" s="214">
        <f t="shared" si="57"/>
        <v>33</v>
      </c>
      <c r="CL34" s="215">
        <f t="shared" si="57"/>
        <v>20</v>
      </c>
      <c r="CM34" s="217">
        <f t="shared" si="53"/>
        <v>53</v>
      </c>
      <c r="CN34" s="212">
        <f>[1]L!F33</f>
        <v>0</v>
      </c>
      <c r="CO34" s="213">
        <f>[1]L!G33</f>
        <v>0</v>
      </c>
      <c r="CP34" s="211">
        <f t="shared" si="38"/>
        <v>0</v>
      </c>
      <c r="CQ34" s="208">
        <f t="shared" si="12"/>
        <v>0</v>
      </c>
      <c r="CR34" s="214">
        <f>[1]L!R33</f>
        <v>0</v>
      </c>
      <c r="CS34" s="215">
        <f>[1]L!S33</f>
        <v>0</v>
      </c>
      <c r="CT34" s="216">
        <f>[1]L!T33</f>
        <v>0</v>
      </c>
      <c r="CU34" s="219">
        <f>[1]L!Q33</f>
        <v>0</v>
      </c>
      <c r="CV34" s="209">
        <f t="shared" si="39"/>
        <v>0</v>
      </c>
      <c r="CW34" s="210">
        <f t="shared" si="40"/>
        <v>0</v>
      </c>
      <c r="CX34" s="214">
        <f>[1]L!AO33</f>
        <v>0</v>
      </c>
      <c r="CY34" s="215">
        <f>[1]L!AP33</f>
        <v>0</v>
      </c>
      <c r="CZ34" s="217">
        <f>[1]L!AQ33</f>
        <v>0</v>
      </c>
      <c r="DA34" s="218">
        <f>[1]L1!AM33</f>
        <v>0</v>
      </c>
      <c r="DB34" s="215">
        <f>[1]L1!AN33</f>
        <v>0</v>
      </c>
      <c r="DC34" s="211">
        <f t="shared" si="41"/>
        <v>0</v>
      </c>
      <c r="DD34" s="208">
        <f t="shared" si="13"/>
        <v>0</v>
      </c>
      <c r="DE34" s="214">
        <f>[1]L1!AQ33</f>
        <v>0</v>
      </c>
      <c r="DF34" s="215">
        <f>[1]L1!AR33</f>
        <v>0</v>
      </c>
      <c r="DG34" s="216">
        <f>[1]L1!AS33</f>
        <v>0</v>
      </c>
      <c r="DH34" s="216">
        <f>[1]L1!AP33</f>
        <v>0</v>
      </c>
      <c r="DI34" s="209">
        <f t="shared" si="42"/>
        <v>0</v>
      </c>
      <c r="DJ34" s="210">
        <f t="shared" si="43"/>
        <v>0</v>
      </c>
      <c r="DK34" s="214">
        <f>[1]L1!AT33</f>
        <v>0</v>
      </c>
      <c r="DL34" s="215">
        <f>[1]L1!AU33</f>
        <v>0</v>
      </c>
      <c r="DM34" s="217">
        <f>[1]L1!AV33</f>
        <v>0</v>
      </c>
      <c r="DN34" s="218">
        <f t="shared" si="14"/>
        <v>0</v>
      </c>
      <c r="DO34" s="215">
        <f t="shared" si="14"/>
        <v>0</v>
      </c>
      <c r="DP34" s="211">
        <f t="shared" si="44"/>
        <v>0</v>
      </c>
      <c r="DQ34" s="208">
        <f t="shared" si="15"/>
        <v>0</v>
      </c>
      <c r="DR34" s="214">
        <f t="shared" si="16"/>
        <v>0</v>
      </c>
      <c r="DS34" s="215">
        <f t="shared" si="16"/>
        <v>0</v>
      </c>
      <c r="DT34" s="216">
        <f t="shared" si="16"/>
        <v>0</v>
      </c>
      <c r="DU34" s="216">
        <f t="shared" si="16"/>
        <v>0</v>
      </c>
      <c r="DV34" s="209">
        <f t="shared" si="45"/>
        <v>0</v>
      </c>
      <c r="DW34" s="210">
        <f t="shared" si="46"/>
        <v>0</v>
      </c>
      <c r="DX34" s="214">
        <f t="shared" si="17"/>
        <v>0</v>
      </c>
      <c r="DY34" s="215">
        <f t="shared" si="17"/>
        <v>0</v>
      </c>
      <c r="DZ34" s="217">
        <f t="shared" si="17"/>
        <v>0</v>
      </c>
      <c r="EA34" s="1"/>
    </row>
    <row r="35" spans="1:131" ht="14.25" customHeight="1" thickBot="1" x14ac:dyDescent="0.3">
      <c r="A35" s="1"/>
      <c r="B35" s="247" t="s">
        <v>42</v>
      </c>
      <c r="C35" s="248" t="s">
        <v>18</v>
      </c>
      <c r="D35" s="249">
        <f t="shared" si="0"/>
        <v>20</v>
      </c>
      <c r="E35" s="250"/>
      <c r="F35" s="251">
        <f t="shared" si="1"/>
        <v>156</v>
      </c>
      <c r="G35" s="249"/>
      <c r="H35" s="250"/>
      <c r="I35" s="252"/>
      <c r="J35" s="249">
        <f>J33</f>
        <v>2</v>
      </c>
      <c r="K35" s="250">
        <f>K33</f>
        <v>6</v>
      </c>
      <c r="L35" s="253">
        <f>L33</f>
        <v>7</v>
      </c>
      <c r="M35" s="203"/>
      <c r="N35" s="231">
        <f>N33+N34</f>
        <v>18</v>
      </c>
      <c r="O35" s="224">
        <f t="shared" si="54"/>
        <v>86</v>
      </c>
      <c r="P35" s="232">
        <f t="shared" si="18"/>
        <v>91.555555555555557</v>
      </c>
      <c r="Q35" s="221">
        <f t="shared" si="19"/>
        <v>19.162790697674417</v>
      </c>
      <c r="R35" s="222">
        <f t="shared" si="3"/>
        <v>828</v>
      </c>
      <c r="S35" s="223">
        <f t="shared" si="3"/>
        <v>820</v>
      </c>
      <c r="T35" s="224">
        <f t="shared" si="3"/>
        <v>1648</v>
      </c>
      <c r="U35" s="225">
        <f t="shared" si="3"/>
        <v>154</v>
      </c>
      <c r="V35" s="226">
        <f t="shared" si="20"/>
        <v>10.7012987012987</v>
      </c>
      <c r="W35" s="227">
        <f t="shared" si="21"/>
        <v>11.060402684563758</v>
      </c>
      <c r="X35" s="228">
        <f t="shared" si="55"/>
        <v>85</v>
      </c>
      <c r="Y35" s="229">
        <f t="shared" si="55"/>
        <v>64</v>
      </c>
      <c r="Z35" s="230">
        <f t="shared" si="55"/>
        <v>149</v>
      </c>
      <c r="AA35" s="231">
        <f>SUM(AA33:AA34)</f>
        <v>1</v>
      </c>
      <c r="AB35" s="224">
        <f>SUM(AB33:AB34)</f>
        <v>3</v>
      </c>
      <c r="AC35" s="232">
        <f t="shared" si="22"/>
        <v>52</v>
      </c>
      <c r="AD35" s="221">
        <f t="shared" si="5"/>
        <v>17.333333333333332</v>
      </c>
      <c r="AE35" s="222">
        <f>SUM(AE33:AE34)</f>
        <v>29</v>
      </c>
      <c r="AF35" s="223">
        <f>SUM(AF33:AF34)</f>
        <v>23</v>
      </c>
      <c r="AG35" s="224">
        <f>SUM(AG33:AG34)</f>
        <v>52</v>
      </c>
      <c r="AH35" s="225">
        <f>SUM(AH33:AH34)</f>
        <v>3</v>
      </c>
      <c r="AI35" s="233">
        <f t="shared" si="23"/>
        <v>17.333333333333332</v>
      </c>
      <c r="AJ35" s="227">
        <f t="shared" si="24"/>
        <v>13</v>
      </c>
      <c r="AK35" s="234">
        <f>SUM(AK33:AK34)</f>
        <v>1</v>
      </c>
      <c r="AL35" s="235">
        <f>SUM(AL33:AL34)</f>
        <v>3</v>
      </c>
      <c r="AM35" s="236">
        <f>SUM(AM33:AM34)</f>
        <v>4</v>
      </c>
      <c r="AN35" s="237">
        <f>SUM(AN33:AN34)</f>
        <v>7</v>
      </c>
      <c r="AO35" s="238">
        <f>SUM(AO33:AO34)</f>
        <v>9</v>
      </c>
      <c r="AP35" s="232">
        <f t="shared" si="25"/>
        <v>24.857142857142858</v>
      </c>
      <c r="AQ35" s="221">
        <f t="shared" si="6"/>
        <v>19.333333333333332</v>
      </c>
      <c r="AR35" s="222">
        <f>SUM(AR33:AR34)</f>
        <v>97</v>
      </c>
      <c r="AS35" s="229">
        <f>SUM(AS33:AS34)</f>
        <v>77</v>
      </c>
      <c r="AT35" s="234">
        <f>SUM(AT33:AT34)</f>
        <v>174</v>
      </c>
      <c r="AU35" s="154">
        <f>SUM(AU33:AU34)</f>
        <v>9</v>
      </c>
      <c r="AV35" s="226">
        <f t="shared" si="26"/>
        <v>19.333333333333332</v>
      </c>
      <c r="AW35" s="239">
        <f t="shared" si="27"/>
        <v>24.857142857142858</v>
      </c>
      <c r="AX35" s="228">
        <f>SUM(AX33:AX34)</f>
        <v>1</v>
      </c>
      <c r="AY35" s="229">
        <f>SUM(AY33:AY34)</f>
        <v>6</v>
      </c>
      <c r="AZ35" s="230">
        <f>SUM(AZ33:AZ34)</f>
        <v>7</v>
      </c>
      <c r="BA35" s="237">
        <f>[1]İ!E31</f>
        <v>9</v>
      </c>
      <c r="BB35" s="238">
        <f>[1]İ!F31</f>
        <v>39</v>
      </c>
      <c r="BC35" s="232">
        <f t="shared" si="28"/>
        <v>58.444444444444443</v>
      </c>
      <c r="BD35" s="221">
        <f t="shared" si="7"/>
        <v>13.487179487179487</v>
      </c>
      <c r="BE35" s="222">
        <f>[1]İ!Q31</f>
        <v>272</v>
      </c>
      <c r="BF35" s="235">
        <f>[1]İ!R31</f>
        <v>254</v>
      </c>
      <c r="BG35" s="154">
        <f>[1]İ!S31</f>
        <v>526</v>
      </c>
      <c r="BH35" s="224">
        <f>[1]İ!P31</f>
        <v>45</v>
      </c>
      <c r="BI35" s="226">
        <f t="shared" si="29"/>
        <v>11.688888888888888</v>
      </c>
      <c r="BJ35" s="239">
        <f t="shared" si="30"/>
        <v>10.52</v>
      </c>
      <c r="BK35" s="222">
        <f>[1]İ!AO31</f>
        <v>32</v>
      </c>
      <c r="BL35" s="223">
        <f>[1]İ!AP31</f>
        <v>18</v>
      </c>
      <c r="BM35" s="236">
        <f>[1]İ!AQ31</f>
        <v>50</v>
      </c>
      <c r="BN35" s="238">
        <f>[1]O!F34</f>
        <v>6</v>
      </c>
      <c r="BO35" s="238">
        <f>[1]O!G34</f>
        <v>26</v>
      </c>
      <c r="BP35" s="232">
        <f t="shared" si="31"/>
        <v>110</v>
      </c>
      <c r="BQ35" s="221">
        <f t="shared" si="8"/>
        <v>25.384615384615383</v>
      </c>
      <c r="BR35" s="222">
        <f>[1]O!O34</f>
        <v>311</v>
      </c>
      <c r="BS35" s="229">
        <f>[1]O!P34</f>
        <v>349</v>
      </c>
      <c r="BT35" s="154">
        <f>[1]O!Q34</f>
        <v>660</v>
      </c>
      <c r="BU35" s="224">
        <f>[1]O!N34</f>
        <v>40</v>
      </c>
      <c r="BV35" s="226">
        <f t="shared" si="32"/>
        <v>16.5</v>
      </c>
      <c r="BW35" s="239">
        <f t="shared" si="33"/>
        <v>10.3125</v>
      </c>
      <c r="BX35" s="222">
        <f>[1]O!AP34</f>
        <v>32</v>
      </c>
      <c r="BY35" s="223">
        <f>[1]O!AQ34</f>
        <v>32</v>
      </c>
      <c r="BZ35" s="236">
        <f>[1]O!AR34</f>
        <v>64</v>
      </c>
      <c r="CA35" s="240">
        <f t="shared" si="56"/>
        <v>15</v>
      </c>
      <c r="CB35" s="223">
        <f t="shared" si="56"/>
        <v>65</v>
      </c>
      <c r="CC35" s="232">
        <f t="shared" si="34"/>
        <v>79.066666666666663</v>
      </c>
      <c r="CD35" s="241">
        <f t="shared" si="10"/>
        <v>18.246153846153845</v>
      </c>
      <c r="CE35" s="222">
        <f t="shared" si="35"/>
        <v>583</v>
      </c>
      <c r="CF35" s="223">
        <f t="shared" si="35"/>
        <v>603</v>
      </c>
      <c r="CG35" s="242">
        <f t="shared" si="35"/>
        <v>1186</v>
      </c>
      <c r="CH35" s="242">
        <f t="shared" si="35"/>
        <v>85</v>
      </c>
      <c r="CI35" s="226">
        <f t="shared" si="36"/>
        <v>13.952941176470588</v>
      </c>
      <c r="CJ35" s="239">
        <f t="shared" si="37"/>
        <v>10.403508771929825</v>
      </c>
      <c r="CK35" s="222">
        <f t="shared" si="57"/>
        <v>64</v>
      </c>
      <c r="CL35" s="223">
        <f t="shared" si="57"/>
        <v>50</v>
      </c>
      <c r="CM35" s="243">
        <f t="shared" si="53"/>
        <v>114</v>
      </c>
      <c r="CN35" s="237">
        <f>[1]L!F34</f>
        <v>2</v>
      </c>
      <c r="CO35" s="238">
        <f>[1]L!G34</f>
        <v>18</v>
      </c>
      <c r="CP35" s="232">
        <f t="shared" si="38"/>
        <v>144</v>
      </c>
      <c r="CQ35" s="221">
        <f t="shared" si="12"/>
        <v>16</v>
      </c>
      <c r="CR35" s="222">
        <f>[1]L!R34</f>
        <v>148</v>
      </c>
      <c r="CS35" s="229">
        <f>[1]L!S34</f>
        <v>140</v>
      </c>
      <c r="CT35" s="154">
        <f>[1]L!T34</f>
        <v>288</v>
      </c>
      <c r="CU35" s="154">
        <f>[1]L!Q34</f>
        <v>60</v>
      </c>
      <c r="CV35" s="226">
        <f t="shared" si="39"/>
        <v>4.8</v>
      </c>
      <c r="CW35" s="239">
        <f t="shared" si="40"/>
        <v>9.2903225806451619</v>
      </c>
      <c r="CX35" s="222">
        <f>[1]L!AO34</f>
        <v>20</v>
      </c>
      <c r="CY35" s="223">
        <f>[1]L!AP34</f>
        <v>11</v>
      </c>
      <c r="CZ35" s="236">
        <f>[1]L!AQ34</f>
        <v>31</v>
      </c>
      <c r="DA35" s="240">
        <f>SUM(DA33:DA34)</f>
        <v>0</v>
      </c>
      <c r="DB35" s="223">
        <f>SUM(DB33:DB34)</f>
        <v>0</v>
      </c>
      <c r="DC35" s="232">
        <f t="shared" si="41"/>
        <v>0</v>
      </c>
      <c r="DD35" s="241">
        <f t="shared" si="13"/>
        <v>0</v>
      </c>
      <c r="DE35" s="222">
        <f>SUM(DE33:DE34)</f>
        <v>0</v>
      </c>
      <c r="DF35" s="223">
        <f>SUM(DF33:DF34)</f>
        <v>0</v>
      </c>
      <c r="DG35" s="242">
        <f>SUM(DG33:DG34)</f>
        <v>0</v>
      </c>
      <c r="DH35" s="242">
        <f>SUM(DH33:DH34)</f>
        <v>0</v>
      </c>
      <c r="DI35" s="226">
        <f t="shared" si="42"/>
        <v>0</v>
      </c>
      <c r="DJ35" s="239">
        <f t="shared" si="43"/>
        <v>0</v>
      </c>
      <c r="DK35" s="222">
        <f>SUM(DK33:DK34)</f>
        <v>0</v>
      </c>
      <c r="DL35" s="223">
        <f>SUM(DL33:DL34)</f>
        <v>0</v>
      </c>
      <c r="DM35" s="243">
        <f>SUM(DM33:DM34)</f>
        <v>0</v>
      </c>
      <c r="DN35" s="240">
        <f t="shared" si="14"/>
        <v>2</v>
      </c>
      <c r="DO35" s="223">
        <f t="shared" si="14"/>
        <v>18</v>
      </c>
      <c r="DP35" s="232">
        <f t="shared" si="44"/>
        <v>144</v>
      </c>
      <c r="DQ35" s="241">
        <f t="shared" si="15"/>
        <v>16</v>
      </c>
      <c r="DR35" s="222">
        <f t="shared" si="16"/>
        <v>148</v>
      </c>
      <c r="DS35" s="223">
        <f t="shared" si="16"/>
        <v>140</v>
      </c>
      <c r="DT35" s="242">
        <f t="shared" si="16"/>
        <v>288</v>
      </c>
      <c r="DU35" s="242">
        <f t="shared" si="16"/>
        <v>60</v>
      </c>
      <c r="DV35" s="226">
        <f t="shared" si="45"/>
        <v>4.8</v>
      </c>
      <c r="DW35" s="239">
        <f t="shared" si="46"/>
        <v>9.2903225806451619</v>
      </c>
      <c r="DX35" s="222">
        <f t="shared" si="17"/>
        <v>20</v>
      </c>
      <c r="DY35" s="223">
        <f t="shared" si="17"/>
        <v>11</v>
      </c>
      <c r="DZ35" s="243">
        <f t="shared" si="17"/>
        <v>31</v>
      </c>
      <c r="EA35" s="172"/>
    </row>
    <row r="36" spans="1:131" ht="14.25" hidden="1" customHeight="1" x14ac:dyDescent="0.25">
      <c r="A36" s="1"/>
      <c r="B36" s="113" t="s">
        <v>43</v>
      </c>
      <c r="C36" s="114" t="s">
        <v>34</v>
      </c>
      <c r="D36" s="115">
        <f t="shared" si="0"/>
        <v>12</v>
      </c>
      <c r="E36" s="116"/>
      <c r="F36" s="117">
        <f t="shared" si="1"/>
        <v>86</v>
      </c>
      <c r="G36" s="115"/>
      <c r="H36" s="116"/>
      <c r="I36" s="118"/>
      <c r="J36" s="115">
        <f>'[1]Res. Yay.'!I60</f>
        <v>3</v>
      </c>
      <c r="K36" s="116">
        <f>'[1]Res. Yay.'!J60</f>
        <v>0</v>
      </c>
      <c r="L36" s="119">
        <f>'[1]Res. Yay.'!R60</f>
        <v>5</v>
      </c>
      <c r="N36" s="120">
        <f t="shared" si="54"/>
        <v>9</v>
      </c>
      <c r="O36" s="121">
        <f t="shared" si="54"/>
        <v>49</v>
      </c>
      <c r="P36" s="122">
        <f t="shared" si="18"/>
        <v>155.55555555555554</v>
      </c>
      <c r="Q36" s="123">
        <f t="shared" si="19"/>
        <v>28.571428571428573</v>
      </c>
      <c r="R36" s="124">
        <f t="shared" si="3"/>
        <v>741</v>
      </c>
      <c r="S36" s="118">
        <f t="shared" si="3"/>
        <v>659</v>
      </c>
      <c r="T36" s="121">
        <f t="shared" si="3"/>
        <v>1400</v>
      </c>
      <c r="U36" s="125">
        <f t="shared" si="3"/>
        <v>69</v>
      </c>
      <c r="V36" s="126">
        <f t="shared" si="20"/>
        <v>20.289855072463769</v>
      </c>
      <c r="W36" s="127">
        <f t="shared" si="21"/>
        <v>17.283950617283949</v>
      </c>
      <c r="X36" s="128">
        <f t="shared" si="55"/>
        <v>48</v>
      </c>
      <c r="Y36" s="117">
        <f t="shared" si="55"/>
        <v>33</v>
      </c>
      <c r="Z36" s="119">
        <f t="shared" si="55"/>
        <v>81</v>
      </c>
      <c r="AA36" s="120">
        <f>'[1]O 1'!F55</f>
        <v>1</v>
      </c>
      <c r="AB36" s="121">
        <f>'[1]O 1'!G55</f>
        <v>2</v>
      </c>
      <c r="AC36" s="122">
        <f t="shared" si="22"/>
        <v>36</v>
      </c>
      <c r="AD36" s="123">
        <f t="shared" si="5"/>
        <v>18</v>
      </c>
      <c r="AE36" s="124">
        <f>'[1]O 1'!J55</f>
        <v>18</v>
      </c>
      <c r="AF36" s="118">
        <f>'[1]O 1'!K55</f>
        <v>18</v>
      </c>
      <c r="AG36" s="121">
        <f>'[1]O 1'!L55</f>
        <v>36</v>
      </c>
      <c r="AH36" s="125">
        <f>'[1]O 1'!I55</f>
        <v>2</v>
      </c>
      <c r="AI36" s="126">
        <f t="shared" si="23"/>
        <v>18</v>
      </c>
      <c r="AJ36" s="127">
        <f t="shared" si="24"/>
        <v>36</v>
      </c>
      <c r="AK36" s="128">
        <f>'[1]O 1'!X55</f>
        <v>0</v>
      </c>
      <c r="AL36" s="117">
        <f>'[1]O 1'!Y55</f>
        <v>1</v>
      </c>
      <c r="AM36" s="119">
        <f>'[1]O 1'!Z55</f>
        <v>1</v>
      </c>
      <c r="AN36" s="129">
        <f>'[1]O 1'!F57</f>
        <v>1</v>
      </c>
      <c r="AO36" s="130">
        <f>'[1]O 1'!G57</f>
        <v>2</v>
      </c>
      <c r="AP36" s="122">
        <f t="shared" si="25"/>
        <v>36</v>
      </c>
      <c r="AQ36" s="123">
        <f t="shared" si="6"/>
        <v>18</v>
      </c>
      <c r="AR36" s="124">
        <f>'[1]O 1'!J57</f>
        <v>18</v>
      </c>
      <c r="AS36" s="118">
        <f>'[1]O 1'!K57</f>
        <v>18</v>
      </c>
      <c r="AT36" s="117">
        <f>'[1]O 1'!L57</f>
        <v>36</v>
      </c>
      <c r="AU36" s="131">
        <f>'[1]O 1'!I57</f>
        <v>2</v>
      </c>
      <c r="AV36" s="126">
        <f t="shared" si="26"/>
        <v>18</v>
      </c>
      <c r="AW36" s="127">
        <f t="shared" si="27"/>
        <v>36</v>
      </c>
      <c r="AX36" s="128">
        <f>'[1]O 1'!X57</f>
        <v>0</v>
      </c>
      <c r="AY36" s="117">
        <f>'[1]O 1'!Y57</f>
        <v>1</v>
      </c>
      <c r="AZ36" s="119">
        <f>'[1]O 1'!Z57</f>
        <v>1</v>
      </c>
      <c r="BA36" s="129">
        <f>[1]İ!E32</f>
        <v>3</v>
      </c>
      <c r="BB36" s="130">
        <f>[1]İ!F32</f>
        <v>5</v>
      </c>
      <c r="BC36" s="122">
        <f t="shared" si="28"/>
        <v>100</v>
      </c>
      <c r="BD36" s="123">
        <f t="shared" si="7"/>
        <v>60</v>
      </c>
      <c r="BE36" s="124">
        <f>[1]İ!Q32</f>
        <v>155</v>
      </c>
      <c r="BF36" s="118">
        <f>[1]İ!R32</f>
        <v>145</v>
      </c>
      <c r="BG36" s="121">
        <f>[1]İ!S32</f>
        <v>300</v>
      </c>
      <c r="BH36" s="121">
        <f>[1]İ!P32</f>
        <v>17</v>
      </c>
      <c r="BI36" s="126">
        <f t="shared" si="29"/>
        <v>17.647058823529413</v>
      </c>
      <c r="BJ36" s="127">
        <f t="shared" si="30"/>
        <v>21.428571428571427</v>
      </c>
      <c r="BK36" s="124">
        <f>[1]İ!AO32</f>
        <v>8</v>
      </c>
      <c r="BL36" s="118">
        <f>[1]İ!AP32</f>
        <v>6</v>
      </c>
      <c r="BM36" s="119">
        <f>[1]İ!AQ32</f>
        <v>14</v>
      </c>
      <c r="BN36" s="130">
        <f>[1]O!F35</f>
        <v>3</v>
      </c>
      <c r="BO36" s="130">
        <f>[1]O!G35</f>
        <v>16</v>
      </c>
      <c r="BP36" s="122">
        <f t="shared" si="31"/>
        <v>156</v>
      </c>
      <c r="BQ36" s="123">
        <f t="shared" si="8"/>
        <v>29.25</v>
      </c>
      <c r="BR36" s="124">
        <f>[1]O!O35</f>
        <v>253</v>
      </c>
      <c r="BS36" s="118">
        <f>[1]O!P35</f>
        <v>215</v>
      </c>
      <c r="BT36" s="121">
        <f>[1]O!Q35</f>
        <v>468</v>
      </c>
      <c r="BU36" s="121">
        <f>[1]O!N35</f>
        <v>23</v>
      </c>
      <c r="BV36" s="126">
        <f t="shared" si="32"/>
        <v>20.347826086956523</v>
      </c>
      <c r="BW36" s="127">
        <f t="shared" si="33"/>
        <v>12</v>
      </c>
      <c r="BX36" s="124">
        <f>[1]O!AP35</f>
        <v>22</v>
      </c>
      <c r="BY36" s="118">
        <f>[1]O!AQ35</f>
        <v>17</v>
      </c>
      <c r="BZ36" s="119">
        <f>[1]O!AR35</f>
        <v>39</v>
      </c>
      <c r="CA36" s="115">
        <f t="shared" si="56"/>
        <v>6</v>
      </c>
      <c r="CB36" s="118">
        <f t="shared" si="56"/>
        <v>21</v>
      </c>
      <c r="CC36" s="122">
        <f t="shared" si="34"/>
        <v>128</v>
      </c>
      <c r="CD36" s="123">
        <f t="shared" si="10"/>
        <v>36.571428571428569</v>
      </c>
      <c r="CE36" s="124">
        <f t="shared" si="35"/>
        <v>408</v>
      </c>
      <c r="CF36" s="118">
        <f t="shared" si="35"/>
        <v>360</v>
      </c>
      <c r="CG36" s="121">
        <f t="shared" si="35"/>
        <v>768</v>
      </c>
      <c r="CH36" s="121">
        <f t="shared" si="35"/>
        <v>40</v>
      </c>
      <c r="CI36" s="126">
        <f t="shared" si="36"/>
        <v>19.2</v>
      </c>
      <c r="CJ36" s="127">
        <f t="shared" si="37"/>
        <v>14.490566037735849</v>
      </c>
      <c r="CK36" s="124">
        <f t="shared" si="57"/>
        <v>30</v>
      </c>
      <c r="CL36" s="118">
        <f t="shared" si="57"/>
        <v>23</v>
      </c>
      <c r="CM36" s="119">
        <f t="shared" si="53"/>
        <v>53</v>
      </c>
      <c r="CN36" s="129">
        <f>[1]L!F35</f>
        <v>2</v>
      </c>
      <c r="CO36" s="130">
        <f>[1]L!G35</f>
        <v>26</v>
      </c>
      <c r="CP36" s="122">
        <f t="shared" si="38"/>
        <v>298</v>
      </c>
      <c r="CQ36" s="123">
        <f t="shared" si="12"/>
        <v>22.923076923076923</v>
      </c>
      <c r="CR36" s="124">
        <f>[1]L!R35</f>
        <v>315</v>
      </c>
      <c r="CS36" s="118">
        <f>[1]L!S35</f>
        <v>281</v>
      </c>
      <c r="CT36" s="121">
        <f>[1]L!T35</f>
        <v>596</v>
      </c>
      <c r="CU36" s="131">
        <f>[1]L!Q35</f>
        <v>27</v>
      </c>
      <c r="CV36" s="126">
        <f t="shared" si="39"/>
        <v>22.074074074074073</v>
      </c>
      <c r="CW36" s="127">
        <f t="shared" si="40"/>
        <v>22.074074074074073</v>
      </c>
      <c r="CX36" s="124">
        <f>[1]L!AO35</f>
        <v>18</v>
      </c>
      <c r="CY36" s="118">
        <f>[1]L!AP35</f>
        <v>9</v>
      </c>
      <c r="CZ36" s="119">
        <f>[1]L!AQ35</f>
        <v>27</v>
      </c>
      <c r="DA36" s="115">
        <f>[1]L1!AM35</f>
        <v>0</v>
      </c>
      <c r="DB36" s="118">
        <f>[1]L1!AN35</f>
        <v>0</v>
      </c>
      <c r="DC36" s="122">
        <f t="shared" si="41"/>
        <v>0</v>
      </c>
      <c r="DD36" s="123">
        <f t="shared" si="13"/>
        <v>0</v>
      </c>
      <c r="DE36" s="124">
        <f>[1]L1!AQ35</f>
        <v>0</v>
      </c>
      <c r="DF36" s="118">
        <f>[1]L1!AR35</f>
        <v>0</v>
      </c>
      <c r="DG36" s="121">
        <f>[1]L1!AS35</f>
        <v>0</v>
      </c>
      <c r="DH36" s="121">
        <f>[1]L1!AP35</f>
        <v>0</v>
      </c>
      <c r="DI36" s="126">
        <f t="shared" si="42"/>
        <v>0</v>
      </c>
      <c r="DJ36" s="127">
        <f t="shared" si="43"/>
        <v>0</v>
      </c>
      <c r="DK36" s="124">
        <f>[1]L1!AT35</f>
        <v>0</v>
      </c>
      <c r="DL36" s="118">
        <f>[1]L1!AU35</f>
        <v>0</v>
      </c>
      <c r="DM36" s="119">
        <f>[1]L1!AV35</f>
        <v>0</v>
      </c>
      <c r="DN36" s="115">
        <f t="shared" si="14"/>
        <v>2</v>
      </c>
      <c r="DO36" s="118">
        <f t="shared" si="14"/>
        <v>26</v>
      </c>
      <c r="DP36" s="122">
        <f t="shared" si="44"/>
        <v>298</v>
      </c>
      <c r="DQ36" s="123">
        <f t="shared" si="15"/>
        <v>22.923076923076923</v>
      </c>
      <c r="DR36" s="124">
        <f t="shared" si="16"/>
        <v>315</v>
      </c>
      <c r="DS36" s="118">
        <f t="shared" si="16"/>
        <v>281</v>
      </c>
      <c r="DT36" s="121">
        <f t="shared" si="16"/>
        <v>596</v>
      </c>
      <c r="DU36" s="121">
        <f t="shared" si="16"/>
        <v>27</v>
      </c>
      <c r="DV36" s="126">
        <f t="shared" si="45"/>
        <v>22.074074074074073</v>
      </c>
      <c r="DW36" s="127">
        <f t="shared" si="46"/>
        <v>22.074074074074073</v>
      </c>
      <c r="DX36" s="124">
        <f t="shared" si="17"/>
        <v>18</v>
      </c>
      <c r="DY36" s="118">
        <f t="shared" si="17"/>
        <v>9</v>
      </c>
      <c r="DZ36" s="119">
        <f t="shared" si="17"/>
        <v>27</v>
      </c>
      <c r="EA36" s="1"/>
    </row>
    <row r="37" spans="1:131" ht="14.25" hidden="1" customHeight="1" x14ac:dyDescent="0.25">
      <c r="A37" s="1"/>
      <c r="B37" s="135" t="s">
        <v>43</v>
      </c>
      <c r="C37" s="136" t="s">
        <v>35</v>
      </c>
      <c r="D37" s="132">
        <f t="shared" si="0"/>
        <v>32</v>
      </c>
      <c r="E37" s="133"/>
      <c r="F37" s="195">
        <f t="shared" si="1"/>
        <v>132</v>
      </c>
      <c r="G37" s="204"/>
      <c r="H37" s="205"/>
      <c r="I37" s="206"/>
      <c r="J37" s="204"/>
      <c r="K37" s="205"/>
      <c r="L37" s="207"/>
      <c r="N37" s="120">
        <f t="shared" si="54"/>
        <v>32</v>
      </c>
      <c r="O37" s="121">
        <f t="shared" si="54"/>
        <v>121</v>
      </c>
      <c r="P37" s="211">
        <f t="shared" si="18"/>
        <v>69.0625</v>
      </c>
      <c r="Q37" s="208">
        <f t="shared" si="19"/>
        <v>18.264462809917354</v>
      </c>
      <c r="R37" s="124">
        <f t="shared" si="3"/>
        <v>1141</v>
      </c>
      <c r="S37" s="118">
        <f t="shared" si="3"/>
        <v>1069</v>
      </c>
      <c r="T37" s="121">
        <f t="shared" si="3"/>
        <v>2210</v>
      </c>
      <c r="U37" s="125">
        <f t="shared" si="3"/>
        <v>165</v>
      </c>
      <c r="V37" s="209">
        <f t="shared" si="20"/>
        <v>13.393939393939394</v>
      </c>
      <c r="W37" s="210">
        <f t="shared" si="21"/>
        <v>16.742424242424242</v>
      </c>
      <c r="X37" s="128">
        <f t="shared" si="55"/>
        <v>82</v>
      </c>
      <c r="Y37" s="117">
        <f t="shared" si="55"/>
        <v>50</v>
      </c>
      <c r="Z37" s="119">
        <f t="shared" si="55"/>
        <v>132</v>
      </c>
      <c r="AA37" s="120"/>
      <c r="AB37" s="121"/>
      <c r="AC37" s="211">
        <f t="shared" si="22"/>
        <v>0</v>
      </c>
      <c r="AD37" s="208">
        <f t="shared" si="5"/>
        <v>0</v>
      </c>
      <c r="AE37" s="124"/>
      <c r="AF37" s="118"/>
      <c r="AG37" s="121"/>
      <c r="AH37" s="125"/>
      <c r="AI37" s="209">
        <f t="shared" si="23"/>
        <v>0</v>
      </c>
      <c r="AJ37" s="210">
        <f t="shared" si="24"/>
        <v>0</v>
      </c>
      <c r="AK37" s="128"/>
      <c r="AL37" s="117"/>
      <c r="AM37" s="119"/>
      <c r="AN37" s="129">
        <f>'[1]O 1'!F58</f>
        <v>9</v>
      </c>
      <c r="AO37" s="130">
        <f>'[1]O 1'!G58</f>
        <v>11</v>
      </c>
      <c r="AP37" s="211">
        <f t="shared" si="25"/>
        <v>20.222222222222221</v>
      </c>
      <c r="AQ37" s="208">
        <f t="shared" si="6"/>
        <v>16.545454545454547</v>
      </c>
      <c r="AR37" s="124">
        <f>'[1]O 1'!J58</f>
        <v>98</v>
      </c>
      <c r="AS37" s="118">
        <f>'[1]O 1'!K58</f>
        <v>84</v>
      </c>
      <c r="AT37" s="117">
        <f>'[1]O 1'!L58</f>
        <v>182</v>
      </c>
      <c r="AU37" s="131">
        <f>'[1]O 1'!I58</f>
        <v>11</v>
      </c>
      <c r="AV37" s="209">
        <f t="shared" si="26"/>
        <v>16.545454545454547</v>
      </c>
      <c r="AW37" s="210">
        <f t="shared" si="27"/>
        <v>60.666666666666664</v>
      </c>
      <c r="AX37" s="128">
        <f>'[1]O 1'!X58</f>
        <v>1</v>
      </c>
      <c r="AY37" s="117">
        <f>'[1]O 1'!Y58</f>
        <v>2</v>
      </c>
      <c r="AZ37" s="119">
        <f>'[1]O 1'!Z58</f>
        <v>3</v>
      </c>
      <c r="BA37" s="212">
        <f>[1]İ!E33</f>
        <v>23</v>
      </c>
      <c r="BB37" s="213">
        <f>[1]İ!F33</f>
        <v>52</v>
      </c>
      <c r="BC37" s="211">
        <f t="shared" si="28"/>
        <v>37.130434782608695</v>
      </c>
      <c r="BD37" s="208">
        <f t="shared" si="7"/>
        <v>16.423076923076923</v>
      </c>
      <c r="BE37" s="214">
        <f>[1]İ!Q33</f>
        <v>427</v>
      </c>
      <c r="BF37" s="215">
        <f>[1]İ!R33</f>
        <v>427</v>
      </c>
      <c r="BG37" s="216">
        <f>[1]İ!S33</f>
        <v>854</v>
      </c>
      <c r="BH37" s="216">
        <f>[1]İ!P33</f>
        <v>88</v>
      </c>
      <c r="BI37" s="209">
        <f t="shared" si="29"/>
        <v>9.704545454545455</v>
      </c>
      <c r="BJ37" s="210">
        <f t="shared" si="30"/>
        <v>12.939393939393939</v>
      </c>
      <c r="BK37" s="214">
        <f>[1]İ!AO33</f>
        <v>41</v>
      </c>
      <c r="BL37" s="215">
        <f>[1]İ!AP33</f>
        <v>25</v>
      </c>
      <c r="BM37" s="217">
        <f>[1]İ!AQ33</f>
        <v>66</v>
      </c>
      <c r="BN37" s="213">
        <f>[1]O!F36</f>
        <v>8</v>
      </c>
      <c r="BO37" s="213">
        <f>[1]O!G36</f>
        <v>62</v>
      </c>
      <c r="BP37" s="211">
        <f t="shared" si="31"/>
        <v>132.625</v>
      </c>
      <c r="BQ37" s="208">
        <f t="shared" si="8"/>
        <v>17.112903225806452</v>
      </c>
      <c r="BR37" s="214">
        <f>[1]O!O36</f>
        <v>561</v>
      </c>
      <c r="BS37" s="215">
        <f>[1]O!P36</f>
        <v>500</v>
      </c>
      <c r="BT37" s="216">
        <f>[1]O!Q36</f>
        <v>1061</v>
      </c>
      <c r="BU37" s="216">
        <f>[1]O!N36</f>
        <v>48</v>
      </c>
      <c r="BV37" s="209">
        <f t="shared" si="32"/>
        <v>22.104166666666668</v>
      </c>
      <c r="BW37" s="210">
        <f t="shared" si="33"/>
        <v>17.393442622950818</v>
      </c>
      <c r="BX37" s="214">
        <f>[1]O!AP36</f>
        <v>37</v>
      </c>
      <c r="BY37" s="215">
        <f>[1]O!AQ36</f>
        <v>24</v>
      </c>
      <c r="BZ37" s="217">
        <f>[1]O!AR36</f>
        <v>61</v>
      </c>
      <c r="CA37" s="218">
        <f t="shared" si="56"/>
        <v>31</v>
      </c>
      <c r="CB37" s="215">
        <f t="shared" si="56"/>
        <v>114</v>
      </c>
      <c r="CC37" s="211">
        <f t="shared" si="34"/>
        <v>61.774193548387096</v>
      </c>
      <c r="CD37" s="208">
        <f t="shared" si="10"/>
        <v>16.798245614035089</v>
      </c>
      <c r="CE37" s="214">
        <f t="shared" si="35"/>
        <v>988</v>
      </c>
      <c r="CF37" s="215">
        <f t="shared" si="35"/>
        <v>927</v>
      </c>
      <c r="CG37" s="216">
        <f t="shared" si="35"/>
        <v>1915</v>
      </c>
      <c r="CH37" s="216">
        <f t="shared" si="35"/>
        <v>136</v>
      </c>
      <c r="CI37" s="209">
        <f t="shared" si="36"/>
        <v>14.080882352941176</v>
      </c>
      <c r="CJ37" s="210">
        <f t="shared" si="37"/>
        <v>15.078740157480315</v>
      </c>
      <c r="CK37" s="214">
        <f t="shared" si="57"/>
        <v>78</v>
      </c>
      <c r="CL37" s="215">
        <f t="shared" si="57"/>
        <v>49</v>
      </c>
      <c r="CM37" s="217">
        <f t="shared" si="53"/>
        <v>127</v>
      </c>
      <c r="CN37" s="212">
        <f>[1]L!F36</f>
        <v>1</v>
      </c>
      <c r="CO37" s="213">
        <f>[1]L!G36</f>
        <v>7</v>
      </c>
      <c r="CP37" s="211">
        <f t="shared" si="38"/>
        <v>113</v>
      </c>
      <c r="CQ37" s="208">
        <f t="shared" si="12"/>
        <v>16.142857142857142</v>
      </c>
      <c r="CR37" s="214">
        <f>[1]L!R36</f>
        <v>55</v>
      </c>
      <c r="CS37" s="215">
        <f>[1]L!S36</f>
        <v>58</v>
      </c>
      <c r="CT37" s="216">
        <f>[1]L!T36</f>
        <v>113</v>
      </c>
      <c r="CU37" s="219">
        <f>[1]L!Q36</f>
        <v>18</v>
      </c>
      <c r="CV37" s="209">
        <f t="shared" si="39"/>
        <v>6.2777777777777777</v>
      </c>
      <c r="CW37" s="210">
        <f t="shared" si="40"/>
        <v>22.6</v>
      </c>
      <c r="CX37" s="214">
        <f>[1]L!AO36</f>
        <v>4</v>
      </c>
      <c r="CY37" s="215">
        <f>[1]L!AP36</f>
        <v>1</v>
      </c>
      <c r="CZ37" s="217">
        <f>[1]L!AQ36</f>
        <v>5</v>
      </c>
      <c r="DA37" s="218">
        <f>[1]L1!AM36</f>
        <v>0</v>
      </c>
      <c r="DB37" s="215">
        <f>[1]L1!AN36</f>
        <v>0</v>
      </c>
      <c r="DC37" s="211">
        <f t="shared" si="41"/>
        <v>0</v>
      </c>
      <c r="DD37" s="208">
        <f t="shared" si="13"/>
        <v>0</v>
      </c>
      <c r="DE37" s="214">
        <f>[1]L1!AQ36</f>
        <v>0</v>
      </c>
      <c r="DF37" s="215">
        <f>[1]L1!AR36</f>
        <v>0</v>
      </c>
      <c r="DG37" s="216">
        <f>[1]L1!AS36</f>
        <v>0</v>
      </c>
      <c r="DH37" s="216">
        <f>[1]L1!AP36</f>
        <v>0</v>
      </c>
      <c r="DI37" s="209">
        <f t="shared" si="42"/>
        <v>0</v>
      </c>
      <c r="DJ37" s="210">
        <f t="shared" si="43"/>
        <v>0</v>
      </c>
      <c r="DK37" s="214">
        <f>[1]L1!AT36</f>
        <v>0</v>
      </c>
      <c r="DL37" s="215">
        <f>[1]L1!AU36</f>
        <v>0</v>
      </c>
      <c r="DM37" s="217">
        <f>[1]L1!AV36</f>
        <v>0</v>
      </c>
      <c r="DN37" s="218">
        <f t="shared" si="14"/>
        <v>1</v>
      </c>
      <c r="DO37" s="215">
        <f t="shared" si="14"/>
        <v>7</v>
      </c>
      <c r="DP37" s="211">
        <f t="shared" si="44"/>
        <v>113</v>
      </c>
      <c r="DQ37" s="208">
        <f t="shared" si="15"/>
        <v>16.142857142857142</v>
      </c>
      <c r="DR37" s="214">
        <f t="shared" si="16"/>
        <v>55</v>
      </c>
      <c r="DS37" s="215">
        <f t="shared" si="16"/>
        <v>58</v>
      </c>
      <c r="DT37" s="216">
        <f t="shared" si="16"/>
        <v>113</v>
      </c>
      <c r="DU37" s="216">
        <f t="shared" si="16"/>
        <v>18</v>
      </c>
      <c r="DV37" s="209">
        <f t="shared" si="45"/>
        <v>6.2777777777777777</v>
      </c>
      <c r="DW37" s="210">
        <f t="shared" si="46"/>
        <v>22.6</v>
      </c>
      <c r="DX37" s="214">
        <f t="shared" si="17"/>
        <v>4</v>
      </c>
      <c r="DY37" s="215">
        <f t="shared" si="17"/>
        <v>1</v>
      </c>
      <c r="DZ37" s="217">
        <f t="shared" si="17"/>
        <v>5</v>
      </c>
      <c r="EA37" s="1"/>
    </row>
    <row r="38" spans="1:131" ht="14.25" customHeight="1" thickBot="1" x14ac:dyDescent="0.3">
      <c r="A38" s="1"/>
      <c r="B38" s="140" t="s">
        <v>43</v>
      </c>
      <c r="C38" s="141" t="s">
        <v>18</v>
      </c>
      <c r="D38" s="142">
        <f t="shared" si="0"/>
        <v>44</v>
      </c>
      <c r="E38" s="143"/>
      <c r="F38" s="144">
        <f t="shared" si="1"/>
        <v>218</v>
      </c>
      <c r="G38" s="142"/>
      <c r="H38" s="143"/>
      <c r="I38" s="145"/>
      <c r="J38" s="142">
        <f>J36</f>
        <v>3</v>
      </c>
      <c r="K38" s="143">
        <f>K36</f>
        <v>0</v>
      </c>
      <c r="L38" s="146">
        <f>L36</f>
        <v>5</v>
      </c>
      <c r="M38" s="203"/>
      <c r="N38" s="231">
        <f>N36+N37</f>
        <v>41</v>
      </c>
      <c r="O38" s="224">
        <f t="shared" si="54"/>
        <v>170</v>
      </c>
      <c r="P38" s="232">
        <f t="shared" si="18"/>
        <v>88.048780487804876</v>
      </c>
      <c r="Q38" s="221">
        <f t="shared" si="19"/>
        <v>21.235294117647058</v>
      </c>
      <c r="R38" s="222">
        <f t="shared" si="3"/>
        <v>1882</v>
      </c>
      <c r="S38" s="223">
        <f t="shared" si="3"/>
        <v>1728</v>
      </c>
      <c r="T38" s="224">
        <f t="shared" si="3"/>
        <v>3610</v>
      </c>
      <c r="U38" s="225">
        <f t="shared" si="3"/>
        <v>234</v>
      </c>
      <c r="V38" s="226">
        <f t="shared" si="20"/>
        <v>15.427350427350428</v>
      </c>
      <c r="W38" s="227">
        <f t="shared" si="21"/>
        <v>16.948356807511736</v>
      </c>
      <c r="X38" s="228">
        <f t="shared" si="55"/>
        <v>130</v>
      </c>
      <c r="Y38" s="229">
        <f t="shared" si="55"/>
        <v>83</v>
      </c>
      <c r="Z38" s="230">
        <f t="shared" si="55"/>
        <v>213</v>
      </c>
      <c r="AA38" s="231">
        <f>SUM(AA36:AA37)</f>
        <v>1</v>
      </c>
      <c r="AB38" s="224">
        <f>SUM(AB36:AB37)</f>
        <v>2</v>
      </c>
      <c r="AC38" s="232">
        <f t="shared" si="22"/>
        <v>36</v>
      </c>
      <c r="AD38" s="221">
        <f t="shared" si="5"/>
        <v>18</v>
      </c>
      <c r="AE38" s="222">
        <f>SUM(AE36:AE37)</f>
        <v>18</v>
      </c>
      <c r="AF38" s="223">
        <f>SUM(AF36:AF37)</f>
        <v>18</v>
      </c>
      <c r="AG38" s="224">
        <f>SUM(AG36:AG37)</f>
        <v>36</v>
      </c>
      <c r="AH38" s="225">
        <f>SUM(AH36:AH37)</f>
        <v>2</v>
      </c>
      <c r="AI38" s="233">
        <f t="shared" si="23"/>
        <v>18</v>
      </c>
      <c r="AJ38" s="227">
        <f t="shared" si="24"/>
        <v>36</v>
      </c>
      <c r="AK38" s="234">
        <f>SUM(AK36:AK37)</f>
        <v>0</v>
      </c>
      <c r="AL38" s="235">
        <f>SUM(AL36:AL37)</f>
        <v>1</v>
      </c>
      <c r="AM38" s="236">
        <f>SUM(AM36:AM37)</f>
        <v>1</v>
      </c>
      <c r="AN38" s="237">
        <f>SUM(AN36:AN37)</f>
        <v>10</v>
      </c>
      <c r="AO38" s="238">
        <f>SUM(AO36:AO37)</f>
        <v>13</v>
      </c>
      <c r="AP38" s="232">
        <f t="shared" si="25"/>
        <v>21.8</v>
      </c>
      <c r="AQ38" s="221">
        <f t="shared" si="6"/>
        <v>16.76923076923077</v>
      </c>
      <c r="AR38" s="222">
        <f>SUM(AR36:AR37)</f>
        <v>116</v>
      </c>
      <c r="AS38" s="229">
        <f>SUM(AS36:AS37)</f>
        <v>102</v>
      </c>
      <c r="AT38" s="234">
        <f>SUM(AT36:AT37)</f>
        <v>218</v>
      </c>
      <c r="AU38" s="154">
        <f>SUM(AU36:AU37)</f>
        <v>13</v>
      </c>
      <c r="AV38" s="226">
        <f t="shared" si="26"/>
        <v>16.76923076923077</v>
      </c>
      <c r="AW38" s="239">
        <f t="shared" si="27"/>
        <v>54.5</v>
      </c>
      <c r="AX38" s="228">
        <f>SUM(AX36:AX37)</f>
        <v>1</v>
      </c>
      <c r="AY38" s="229">
        <f>SUM(AY36:AY37)</f>
        <v>3</v>
      </c>
      <c r="AZ38" s="230">
        <f>SUM(AZ36:AZ37)</f>
        <v>4</v>
      </c>
      <c r="BA38" s="237">
        <f>[1]İ!E34</f>
        <v>26</v>
      </c>
      <c r="BB38" s="238">
        <f>[1]İ!F34</f>
        <v>57</v>
      </c>
      <c r="BC38" s="232">
        <f t="shared" si="28"/>
        <v>44.384615384615387</v>
      </c>
      <c r="BD38" s="221">
        <f t="shared" si="7"/>
        <v>20.245614035087719</v>
      </c>
      <c r="BE38" s="222">
        <f>[1]İ!Q34</f>
        <v>582</v>
      </c>
      <c r="BF38" s="235">
        <f>[1]İ!R34</f>
        <v>572</v>
      </c>
      <c r="BG38" s="154">
        <f>[1]İ!S34</f>
        <v>1154</v>
      </c>
      <c r="BH38" s="224">
        <f>[1]İ!P34</f>
        <v>105</v>
      </c>
      <c r="BI38" s="226">
        <f t="shared" si="29"/>
        <v>10.990476190476191</v>
      </c>
      <c r="BJ38" s="239">
        <f t="shared" si="30"/>
        <v>14.425000000000001</v>
      </c>
      <c r="BK38" s="222">
        <f>[1]İ!AO34</f>
        <v>49</v>
      </c>
      <c r="BL38" s="223">
        <f>[1]İ!AP34</f>
        <v>31</v>
      </c>
      <c r="BM38" s="236">
        <f>[1]İ!AQ34</f>
        <v>80</v>
      </c>
      <c r="BN38" s="238">
        <f>[1]O!F37</f>
        <v>11</v>
      </c>
      <c r="BO38" s="238">
        <f>[1]O!G37</f>
        <v>78</v>
      </c>
      <c r="BP38" s="232">
        <f t="shared" si="31"/>
        <v>139</v>
      </c>
      <c r="BQ38" s="221">
        <f t="shared" si="8"/>
        <v>19.602564102564102</v>
      </c>
      <c r="BR38" s="222">
        <f>[1]O!O37</f>
        <v>814</v>
      </c>
      <c r="BS38" s="229">
        <f>[1]O!P37</f>
        <v>715</v>
      </c>
      <c r="BT38" s="154">
        <f>[1]O!Q37</f>
        <v>1529</v>
      </c>
      <c r="BU38" s="224">
        <f>[1]O!N37</f>
        <v>71</v>
      </c>
      <c r="BV38" s="226">
        <f t="shared" si="32"/>
        <v>21.535211267605632</v>
      </c>
      <c r="BW38" s="239">
        <f t="shared" si="33"/>
        <v>15.29</v>
      </c>
      <c r="BX38" s="222">
        <f>[1]O!AP37</f>
        <v>59</v>
      </c>
      <c r="BY38" s="223">
        <f>[1]O!AQ37</f>
        <v>41</v>
      </c>
      <c r="BZ38" s="236">
        <f>[1]O!AR37</f>
        <v>100</v>
      </c>
      <c r="CA38" s="240">
        <f t="shared" si="56"/>
        <v>37</v>
      </c>
      <c r="CB38" s="223">
        <f t="shared" si="56"/>
        <v>135</v>
      </c>
      <c r="CC38" s="232">
        <f t="shared" si="34"/>
        <v>72.513513513513516</v>
      </c>
      <c r="CD38" s="241">
        <f t="shared" si="10"/>
        <v>19.874074074074073</v>
      </c>
      <c r="CE38" s="222">
        <f t="shared" si="35"/>
        <v>1396</v>
      </c>
      <c r="CF38" s="223">
        <f t="shared" si="35"/>
        <v>1287</v>
      </c>
      <c r="CG38" s="242">
        <f t="shared" si="35"/>
        <v>2683</v>
      </c>
      <c r="CH38" s="242">
        <f t="shared" si="35"/>
        <v>176</v>
      </c>
      <c r="CI38" s="226">
        <f t="shared" si="36"/>
        <v>15.244318181818182</v>
      </c>
      <c r="CJ38" s="239">
        <f t="shared" si="37"/>
        <v>14.905555555555555</v>
      </c>
      <c r="CK38" s="222">
        <f t="shared" si="57"/>
        <v>108</v>
      </c>
      <c r="CL38" s="223">
        <f t="shared" si="57"/>
        <v>72</v>
      </c>
      <c r="CM38" s="243">
        <f t="shared" si="53"/>
        <v>180</v>
      </c>
      <c r="CN38" s="237">
        <f>[1]L!F37</f>
        <v>3</v>
      </c>
      <c r="CO38" s="238">
        <f>[1]L!G37</f>
        <v>33</v>
      </c>
      <c r="CP38" s="232">
        <f t="shared" si="38"/>
        <v>236.33333333333334</v>
      </c>
      <c r="CQ38" s="221">
        <f t="shared" si="12"/>
        <v>21.484848484848484</v>
      </c>
      <c r="CR38" s="222">
        <f>[1]L!R37</f>
        <v>370</v>
      </c>
      <c r="CS38" s="229">
        <f>[1]L!S37</f>
        <v>339</v>
      </c>
      <c r="CT38" s="154">
        <f>[1]L!T37</f>
        <v>709</v>
      </c>
      <c r="CU38" s="154">
        <f>[1]L!Q37</f>
        <v>45</v>
      </c>
      <c r="CV38" s="226">
        <f t="shared" si="39"/>
        <v>15.755555555555556</v>
      </c>
      <c r="CW38" s="239">
        <f t="shared" si="40"/>
        <v>22.15625</v>
      </c>
      <c r="CX38" s="222">
        <f>[1]L!AO37</f>
        <v>22</v>
      </c>
      <c r="CY38" s="223">
        <f>[1]L!AP37</f>
        <v>10</v>
      </c>
      <c r="CZ38" s="236">
        <f>[1]L!AQ37</f>
        <v>32</v>
      </c>
      <c r="DA38" s="240">
        <f>SUM(DA36:DA37)</f>
        <v>0</v>
      </c>
      <c r="DB38" s="223">
        <f>SUM(DB36:DB37)</f>
        <v>0</v>
      </c>
      <c r="DC38" s="232">
        <f t="shared" si="41"/>
        <v>0</v>
      </c>
      <c r="DD38" s="241">
        <f t="shared" si="13"/>
        <v>0</v>
      </c>
      <c r="DE38" s="222">
        <f>SUM(DE36:DE37)</f>
        <v>0</v>
      </c>
      <c r="DF38" s="223">
        <f>SUM(DF36:DF37)</f>
        <v>0</v>
      </c>
      <c r="DG38" s="242">
        <f>SUM(DG36:DG37)</f>
        <v>0</v>
      </c>
      <c r="DH38" s="242">
        <f>SUM(DH36:DH37)</f>
        <v>0</v>
      </c>
      <c r="DI38" s="226">
        <f t="shared" si="42"/>
        <v>0</v>
      </c>
      <c r="DJ38" s="239">
        <f t="shared" si="43"/>
        <v>0</v>
      </c>
      <c r="DK38" s="222">
        <f>SUM(DK36:DK37)</f>
        <v>0</v>
      </c>
      <c r="DL38" s="223">
        <f>SUM(DL36:DL37)</f>
        <v>0</v>
      </c>
      <c r="DM38" s="243">
        <f>SUM(DM36:DM37)</f>
        <v>0</v>
      </c>
      <c r="DN38" s="240">
        <f t="shared" si="14"/>
        <v>3</v>
      </c>
      <c r="DO38" s="223">
        <f t="shared" si="14"/>
        <v>33</v>
      </c>
      <c r="DP38" s="232">
        <f t="shared" si="44"/>
        <v>236.33333333333334</v>
      </c>
      <c r="DQ38" s="241">
        <f t="shared" si="15"/>
        <v>21.484848484848484</v>
      </c>
      <c r="DR38" s="222">
        <f t="shared" si="16"/>
        <v>370</v>
      </c>
      <c r="DS38" s="223">
        <f t="shared" si="16"/>
        <v>339</v>
      </c>
      <c r="DT38" s="242">
        <f t="shared" si="16"/>
        <v>709</v>
      </c>
      <c r="DU38" s="242">
        <f t="shared" si="16"/>
        <v>45</v>
      </c>
      <c r="DV38" s="226">
        <f t="shared" si="45"/>
        <v>15.755555555555556</v>
      </c>
      <c r="DW38" s="239">
        <f t="shared" si="46"/>
        <v>22.15625</v>
      </c>
      <c r="DX38" s="222">
        <f t="shared" si="17"/>
        <v>22</v>
      </c>
      <c r="DY38" s="223">
        <f t="shared" si="17"/>
        <v>10</v>
      </c>
      <c r="DZ38" s="243">
        <f t="shared" si="17"/>
        <v>32</v>
      </c>
      <c r="EA38" s="172"/>
    </row>
    <row r="39" spans="1:131" ht="14.25" hidden="1" customHeight="1" x14ac:dyDescent="0.25">
      <c r="A39" s="1"/>
      <c r="B39" s="113" t="s">
        <v>44</v>
      </c>
      <c r="C39" s="114" t="s">
        <v>34</v>
      </c>
      <c r="D39" s="115">
        <f t="shared" si="0"/>
        <v>9</v>
      </c>
      <c r="E39" s="116"/>
      <c r="F39" s="117">
        <f t="shared" si="1"/>
        <v>75</v>
      </c>
      <c r="G39" s="115"/>
      <c r="H39" s="116"/>
      <c r="I39" s="118"/>
      <c r="J39" s="115">
        <f>'[1]Res. Yay.'!I61</f>
        <v>2</v>
      </c>
      <c r="K39" s="116">
        <f>'[1]Res. Yay.'!J61</f>
        <v>5</v>
      </c>
      <c r="L39" s="119">
        <f>'[1]Res. Yay.'!R61</f>
        <v>2</v>
      </c>
      <c r="N39" s="120">
        <f t="shared" si="54"/>
        <v>7</v>
      </c>
      <c r="O39" s="121">
        <f t="shared" si="54"/>
        <v>57</v>
      </c>
      <c r="P39" s="122">
        <f t="shared" si="18"/>
        <v>131.71428571428572</v>
      </c>
      <c r="Q39" s="123">
        <f t="shared" si="19"/>
        <v>16.17543859649123</v>
      </c>
      <c r="R39" s="124">
        <f t="shared" si="3"/>
        <v>497</v>
      </c>
      <c r="S39" s="118">
        <f t="shared" si="3"/>
        <v>425</v>
      </c>
      <c r="T39" s="121">
        <f t="shared" si="3"/>
        <v>922</v>
      </c>
      <c r="U39" s="125">
        <f t="shared" si="3"/>
        <v>78</v>
      </c>
      <c r="V39" s="126">
        <f t="shared" si="20"/>
        <v>11.820512820512821</v>
      </c>
      <c r="W39" s="127">
        <f t="shared" si="21"/>
        <v>12.63013698630137</v>
      </c>
      <c r="X39" s="128">
        <f t="shared" si="55"/>
        <v>39</v>
      </c>
      <c r="Y39" s="117">
        <f t="shared" si="55"/>
        <v>34</v>
      </c>
      <c r="Z39" s="119">
        <f t="shared" si="55"/>
        <v>73</v>
      </c>
      <c r="AA39" s="120">
        <f>'[1]O 1'!F60</f>
        <v>1</v>
      </c>
      <c r="AB39" s="121">
        <f>'[1]O 1'!G60</f>
        <v>3</v>
      </c>
      <c r="AC39" s="122">
        <f t="shared" si="22"/>
        <v>54</v>
      </c>
      <c r="AD39" s="123">
        <f t="shared" si="5"/>
        <v>18</v>
      </c>
      <c r="AE39" s="124">
        <f>'[1]O 1'!J60</f>
        <v>29</v>
      </c>
      <c r="AF39" s="118">
        <f>'[1]O 1'!K60</f>
        <v>25</v>
      </c>
      <c r="AG39" s="121">
        <f>'[1]O 1'!L60</f>
        <v>54</v>
      </c>
      <c r="AH39" s="125">
        <f>'[1]O 1'!I60</f>
        <v>3</v>
      </c>
      <c r="AI39" s="126">
        <f t="shared" si="23"/>
        <v>18</v>
      </c>
      <c r="AJ39" s="127">
        <f t="shared" si="24"/>
        <v>13.5</v>
      </c>
      <c r="AK39" s="128">
        <f>'[1]O 1'!X60</f>
        <v>0</v>
      </c>
      <c r="AL39" s="117">
        <f>'[1]O 1'!Y60</f>
        <v>4</v>
      </c>
      <c r="AM39" s="119">
        <f>'[1]O 1'!Z60</f>
        <v>4</v>
      </c>
      <c r="AN39" s="129">
        <f>'[1]O 1'!F62</f>
        <v>2</v>
      </c>
      <c r="AO39" s="130">
        <f>'[1]O 1'!G62</f>
        <v>4</v>
      </c>
      <c r="AP39" s="122">
        <f t="shared" si="25"/>
        <v>34</v>
      </c>
      <c r="AQ39" s="123">
        <f t="shared" si="6"/>
        <v>17</v>
      </c>
      <c r="AR39" s="124">
        <f>'[1]O 1'!J62</f>
        <v>36</v>
      </c>
      <c r="AS39" s="118">
        <f>'[1]O 1'!K62</f>
        <v>32</v>
      </c>
      <c r="AT39" s="117">
        <f>'[1]O 1'!L62</f>
        <v>68</v>
      </c>
      <c r="AU39" s="131">
        <f>'[1]O 1'!I62</f>
        <v>4</v>
      </c>
      <c r="AV39" s="126">
        <f t="shared" si="26"/>
        <v>17</v>
      </c>
      <c r="AW39" s="127">
        <f t="shared" si="27"/>
        <v>13.6</v>
      </c>
      <c r="AX39" s="128">
        <f>'[1]O 1'!X62</f>
        <v>0</v>
      </c>
      <c r="AY39" s="117">
        <f>'[1]O 1'!Y62</f>
        <v>5</v>
      </c>
      <c r="AZ39" s="119">
        <f>'[1]O 1'!Z62</f>
        <v>5</v>
      </c>
      <c r="BA39" s="129">
        <f>[1]İ!E35</f>
        <v>2</v>
      </c>
      <c r="BB39" s="130">
        <f>[1]İ!F35</f>
        <v>14</v>
      </c>
      <c r="BC39" s="122">
        <f t="shared" si="28"/>
        <v>122</v>
      </c>
      <c r="BD39" s="123">
        <f t="shared" si="7"/>
        <v>17.428571428571427</v>
      </c>
      <c r="BE39" s="124">
        <f>[1]İ!Q35</f>
        <v>118</v>
      </c>
      <c r="BF39" s="118">
        <f>[1]İ!R35</f>
        <v>126</v>
      </c>
      <c r="BG39" s="121">
        <f>[1]İ!S35</f>
        <v>244</v>
      </c>
      <c r="BH39" s="121">
        <f>[1]İ!P35</f>
        <v>16</v>
      </c>
      <c r="BI39" s="126">
        <f t="shared" si="29"/>
        <v>15.25</v>
      </c>
      <c r="BJ39" s="127">
        <f t="shared" si="30"/>
        <v>14.352941176470589</v>
      </c>
      <c r="BK39" s="124">
        <f>[1]İ!AO35</f>
        <v>11</v>
      </c>
      <c r="BL39" s="118">
        <f>[1]İ!AP35</f>
        <v>6</v>
      </c>
      <c r="BM39" s="119">
        <f>[1]İ!AQ35</f>
        <v>17</v>
      </c>
      <c r="BN39" s="130">
        <f>[1]O!F38</f>
        <v>2</v>
      </c>
      <c r="BO39" s="130">
        <f>[1]O!G38</f>
        <v>16</v>
      </c>
      <c r="BP39" s="122">
        <f t="shared" si="31"/>
        <v>174</v>
      </c>
      <c r="BQ39" s="123">
        <f t="shared" si="8"/>
        <v>21.75</v>
      </c>
      <c r="BR39" s="124">
        <f>[1]O!O38</f>
        <v>176</v>
      </c>
      <c r="BS39" s="118">
        <f>[1]O!P38</f>
        <v>172</v>
      </c>
      <c r="BT39" s="121">
        <f>[1]O!Q38</f>
        <v>348</v>
      </c>
      <c r="BU39" s="121">
        <f>[1]O!N38</f>
        <v>21</v>
      </c>
      <c r="BV39" s="126">
        <f t="shared" si="32"/>
        <v>16.571428571428573</v>
      </c>
      <c r="BW39" s="127">
        <f t="shared" si="33"/>
        <v>15.130434782608695</v>
      </c>
      <c r="BX39" s="124">
        <f>[1]O!AP38</f>
        <v>11</v>
      </c>
      <c r="BY39" s="118">
        <f>[1]O!AQ38</f>
        <v>12</v>
      </c>
      <c r="BZ39" s="119">
        <f>[1]O!AR38</f>
        <v>23</v>
      </c>
      <c r="CA39" s="115">
        <f t="shared" si="56"/>
        <v>4</v>
      </c>
      <c r="CB39" s="118">
        <f t="shared" si="56"/>
        <v>30</v>
      </c>
      <c r="CC39" s="122">
        <f t="shared" si="34"/>
        <v>148</v>
      </c>
      <c r="CD39" s="123">
        <f t="shared" si="10"/>
        <v>19.733333333333334</v>
      </c>
      <c r="CE39" s="124">
        <f t="shared" si="35"/>
        <v>294</v>
      </c>
      <c r="CF39" s="118">
        <f t="shared" si="35"/>
        <v>298</v>
      </c>
      <c r="CG39" s="121">
        <f t="shared" si="35"/>
        <v>592</v>
      </c>
      <c r="CH39" s="121">
        <f t="shared" si="35"/>
        <v>37</v>
      </c>
      <c r="CI39" s="126">
        <f t="shared" si="36"/>
        <v>16</v>
      </c>
      <c r="CJ39" s="127">
        <f t="shared" si="37"/>
        <v>14.8</v>
      </c>
      <c r="CK39" s="124">
        <f t="shared" si="57"/>
        <v>22</v>
      </c>
      <c r="CL39" s="118">
        <f t="shared" si="57"/>
        <v>18</v>
      </c>
      <c r="CM39" s="119">
        <f t="shared" si="53"/>
        <v>40</v>
      </c>
      <c r="CN39" s="129">
        <f>[1]L!F38</f>
        <v>2</v>
      </c>
      <c r="CO39" s="130">
        <f>[1]L!G38</f>
        <v>24</v>
      </c>
      <c r="CP39" s="122">
        <f t="shared" si="38"/>
        <v>131</v>
      </c>
      <c r="CQ39" s="123">
        <f t="shared" si="12"/>
        <v>10.916666666666666</v>
      </c>
      <c r="CR39" s="124">
        <f>[1]L!R38</f>
        <v>167</v>
      </c>
      <c r="CS39" s="118">
        <f>[1]L!S38</f>
        <v>95</v>
      </c>
      <c r="CT39" s="121">
        <f>[1]L!T38</f>
        <v>262</v>
      </c>
      <c r="CU39" s="131">
        <f>[1]L!Q38</f>
        <v>37</v>
      </c>
      <c r="CV39" s="126">
        <f t="shared" si="39"/>
        <v>7.0810810810810807</v>
      </c>
      <c r="CW39" s="127">
        <f t="shared" si="40"/>
        <v>9.0344827586206904</v>
      </c>
      <c r="CX39" s="124">
        <f>[1]L!AO38</f>
        <v>17</v>
      </c>
      <c r="CY39" s="118">
        <f>[1]L!AP38</f>
        <v>12</v>
      </c>
      <c r="CZ39" s="119">
        <f>[1]L!AQ38</f>
        <v>29</v>
      </c>
      <c r="DA39" s="115">
        <f>[1]L1!AM38</f>
        <v>0</v>
      </c>
      <c r="DB39" s="118">
        <f>[1]L1!AN38</f>
        <v>0</v>
      </c>
      <c r="DC39" s="122">
        <f t="shared" si="41"/>
        <v>0</v>
      </c>
      <c r="DD39" s="123">
        <f t="shared" si="13"/>
        <v>0</v>
      </c>
      <c r="DE39" s="124">
        <f>[1]L1!AQ38</f>
        <v>0</v>
      </c>
      <c r="DF39" s="118">
        <f>[1]L1!AR38</f>
        <v>0</v>
      </c>
      <c r="DG39" s="121">
        <f>[1]L1!AS38</f>
        <v>0</v>
      </c>
      <c r="DH39" s="121">
        <f>[1]L1!AP38</f>
        <v>0</v>
      </c>
      <c r="DI39" s="126">
        <f t="shared" si="42"/>
        <v>0</v>
      </c>
      <c r="DJ39" s="127">
        <f t="shared" si="43"/>
        <v>0</v>
      </c>
      <c r="DK39" s="124">
        <f>[1]L1!AT38</f>
        <v>0</v>
      </c>
      <c r="DL39" s="118">
        <f>[1]L1!AU38</f>
        <v>0</v>
      </c>
      <c r="DM39" s="119">
        <f>[1]L1!AV38</f>
        <v>0</v>
      </c>
      <c r="DN39" s="115">
        <f t="shared" si="14"/>
        <v>2</v>
      </c>
      <c r="DO39" s="118">
        <f t="shared" si="14"/>
        <v>24</v>
      </c>
      <c r="DP39" s="122">
        <f t="shared" si="44"/>
        <v>131</v>
      </c>
      <c r="DQ39" s="123">
        <f t="shared" si="15"/>
        <v>10.916666666666666</v>
      </c>
      <c r="DR39" s="124">
        <f t="shared" si="16"/>
        <v>167</v>
      </c>
      <c r="DS39" s="118">
        <f t="shared" si="16"/>
        <v>95</v>
      </c>
      <c r="DT39" s="121">
        <f t="shared" si="16"/>
        <v>262</v>
      </c>
      <c r="DU39" s="121">
        <f t="shared" si="16"/>
        <v>37</v>
      </c>
      <c r="DV39" s="126">
        <f t="shared" si="45"/>
        <v>7.0810810810810807</v>
      </c>
      <c r="DW39" s="127">
        <f t="shared" si="46"/>
        <v>9.0344827586206904</v>
      </c>
      <c r="DX39" s="124">
        <f t="shared" si="17"/>
        <v>17</v>
      </c>
      <c r="DY39" s="118">
        <f t="shared" si="17"/>
        <v>12</v>
      </c>
      <c r="DZ39" s="119">
        <f t="shared" si="17"/>
        <v>29</v>
      </c>
      <c r="EA39" s="1"/>
    </row>
    <row r="40" spans="1:131" ht="6.75" hidden="1" customHeight="1" x14ac:dyDescent="0.25">
      <c r="A40" s="1"/>
      <c r="B40" s="135" t="s">
        <v>44</v>
      </c>
      <c r="C40" s="136" t="s">
        <v>35</v>
      </c>
      <c r="D40" s="132">
        <f t="shared" si="0"/>
        <v>15</v>
      </c>
      <c r="E40" s="133"/>
      <c r="F40" s="195">
        <f t="shared" si="1"/>
        <v>87</v>
      </c>
      <c r="G40" s="204"/>
      <c r="H40" s="205"/>
      <c r="I40" s="206"/>
      <c r="J40" s="204"/>
      <c r="K40" s="205"/>
      <c r="L40" s="207"/>
      <c r="N40" s="281">
        <f t="shared" si="54"/>
        <v>15</v>
      </c>
      <c r="O40" s="216">
        <f t="shared" si="54"/>
        <v>67</v>
      </c>
      <c r="P40" s="211">
        <f t="shared" si="18"/>
        <v>66.8</v>
      </c>
      <c r="Q40" s="208">
        <f t="shared" si="19"/>
        <v>14.955223880597014</v>
      </c>
      <c r="R40" s="214">
        <f t="shared" si="3"/>
        <v>507</v>
      </c>
      <c r="S40" s="215">
        <f t="shared" si="3"/>
        <v>495</v>
      </c>
      <c r="T40" s="216">
        <f t="shared" si="3"/>
        <v>1002</v>
      </c>
      <c r="U40" s="282">
        <f t="shared" si="3"/>
        <v>77</v>
      </c>
      <c r="V40" s="209">
        <f t="shared" si="20"/>
        <v>13.012987012987013</v>
      </c>
      <c r="W40" s="210">
        <f t="shared" si="21"/>
        <v>11.517241379310345</v>
      </c>
      <c r="X40" s="283">
        <f t="shared" si="55"/>
        <v>59</v>
      </c>
      <c r="Y40" s="246">
        <f t="shared" si="55"/>
        <v>28</v>
      </c>
      <c r="Z40" s="217">
        <f t="shared" si="55"/>
        <v>87</v>
      </c>
      <c r="AA40" s="281"/>
      <c r="AB40" s="216"/>
      <c r="AC40" s="211">
        <f t="shared" si="22"/>
        <v>0</v>
      </c>
      <c r="AD40" s="208">
        <f t="shared" si="5"/>
        <v>0</v>
      </c>
      <c r="AE40" s="214"/>
      <c r="AF40" s="215"/>
      <c r="AG40" s="216"/>
      <c r="AH40" s="282"/>
      <c r="AI40" s="209">
        <f t="shared" si="23"/>
        <v>0</v>
      </c>
      <c r="AJ40" s="210">
        <f t="shared" si="24"/>
        <v>0</v>
      </c>
      <c r="AK40" s="283"/>
      <c r="AL40" s="246"/>
      <c r="AM40" s="217"/>
      <c r="AN40" s="212">
        <f>'[1]O 1'!F63</f>
        <v>9</v>
      </c>
      <c r="AO40" s="213">
        <f>'[1]O 1'!G63</f>
        <v>10</v>
      </c>
      <c r="AP40" s="211">
        <f t="shared" si="25"/>
        <v>16.777777777777779</v>
      </c>
      <c r="AQ40" s="208">
        <f t="shared" si="6"/>
        <v>15.1</v>
      </c>
      <c r="AR40" s="214">
        <f>'[1]O 1'!J63</f>
        <v>73</v>
      </c>
      <c r="AS40" s="215">
        <f>'[1]O 1'!K63</f>
        <v>78</v>
      </c>
      <c r="AT40" s="246">
        <f>'[1]O 1'!L63</f>
        <v>151</v>
      </c>
      <c r="AU40" s="219">
        <f>'[1]O 1'!I63</f>
        <v>10</v>
      </c>
      <c r="AV40" s="209">
        <f t="shared" si="26"/>
        <v>15.1</v>
      </c>
      <c r="AW40" s="210">
        <f t="shared" si="27"/>
        <v>18.875</v>
      </c>
      <c r="AX40" s="283">
        <f>'[1]O 1'!X63</f>
        <v>3</v>
      </c>
      <c r="AY40" s="246">
        <f>'[1]O 1'!Y63</f>
        <v>5</v>
      </c>
      <c r="AZ40" s="217">
        <f>'[1]O 1'!Z63</f>
        <v>8</v>
      </c>
      <c r="BA40" s="212">
        <f>[1]İ!E36</f>
        <v>10</v>
      </c>
      <c r="BB40" s="213">
        <f>[1]İ!F36</f>
        <v>35</v>
      </c>
      <c r="BC40" s="211">
        <f t="shared" si="28"/>
        <v>40.799999999999997</v>
      </c>
      <c r="BD40" s="208">
        <f t="shared" si="7"/>
        <v>11.657142857142857</v>
      </c>
      <c r="BE40" s="214">
        <f>[1]İ!Q36</f>
        <v>217</v>
      </c>
      <c r="BF40" s="215">
        <f>[1]İ!R36</f>
        <v>191</v>
      </c>
      <c r="BG40" s="216">
        <f>[1]İ!S36</f>
        <v>408</v>
      </c>
      <c r="BH40" s="216">
        <f>[1]İ!P36</f>
        <v>41</v>
      </c>
      <c r="BI40" s="209">
        <f t="shared" si="29"/>
        <v>9.9512195121951219</v>
      </c>
      <c r="BJ40" s="210">
        <f t="shared" si="30"/>
        <v>9.0666666666666664</v>
      </c>
      <c r="BK40" s="214">
        <f>[1]İ!AO36</f>
        <v>33</v>
      </c>
      <c r="BL40" s="215">
        <f>[1]İ!AP36</f>
        <v>12</v>
      </c>
      <c r="BM40" s="217">
        <f>[1]İ!AQ36</f>
        <v>45</v>
      </c>
      <c r="BN40" s="213">
        <f>[1]O!F39</f>
        <v>5</v>
      </c>
      <c r="BO40" s="213">
        <f>[1]O!G39</f>
        <v>32</v>
      </c>
      <c r="BP40" s="211">
        <f t="shared" si="31"/>
        <v>88.6</v>
      </c>
      <c r="BQ40" s="208">
        <f t="shared" si="8"/>
        <v>13.84375</v>
      </c>
      <c r="BR40" s="214">
        <f>[1]O!O39</f>
        <v>217</v>
      </c>
      <c r="BS40" s="215">
        <f>[1]O!P39</f>
        <v>226</v>
      </c>
      <c r="BT40" s="216">
        <f>[1]O!Q39</f>
        <v>443</v>
      </c>
      <c r="BU40" s="216">
        <f>[1]O!N39</f>
        <v>26</v>
      </c>
      <c r="BV40" s="209">
        <f t="shared" si="32"/>
        <v>17.03846153846154</v>
      </c>
      <c r="BW40" s="210">
        <f t="shared" si="33"/>
        <v>10.547619047619047</v>
      </c>
      <c r="BX40" s="214">
        <f>[1]O!AP39</f>
        <v>26</v>
      </c>
      <c r="BY40" s="215">
        <f>[1]O!AQ39</f>
        <v>16</v>
      </c>
      <c r="BZ40" s="217">
        <f>[1]O!AR39</f>
        <v>42</v>
      </c>
      <c r="CA40" s="218">
        <f t="shared" si="56"/>
        <v>15</v>
      </c>
      <c r="CB40" s="215">
        <f t="shared" si="56"/>
        <v>67</v>
      </c>
      <c r="CC40" s="211">
        <f t="shared" si="34"/>
        <v>56.733333333333334</v>
      </c>
      <c r="CD40" s="208">
        <f t="shared" si="10"/>
        <v>12.701492537313433</v>
      </c>
      <c r="CE40" s="214">
        <f t="shared" si="35"/>
        <v>434</v>
      </c>
      <c r="CF40" s="215">
        <f t="shared" si="35"/>
        <v>417</v>
      </c>
      <c r="CG40" s="216">
        <f t="shared" si="35"/>
        <v>851</v>
      </c>
      <c r="CH40" s="216">
        <f t="shared" si="35"/>
        <v>67</v>
      </c>
      <c r="CI40" s="209">
        <f t="shared" si="36"/>
        <v>12.701492537313433</v>
      </c>
      <c r="CJ40" s="210">
        <f t="shared" si="37"/>
        <v>9.7816091954022983</v>
      </c>
      <c r="CK40" s="214">
        <f t="shared" si="57"/>
        <v>59</v>
      </c>
      <c r="CL40" s="215">
        <f t="shared" si="57"/>
        <v>28</v>
      </c>
      <c r="CM40" s="217">
        <f t="shared" si="53"/>
        <v>87</v>
      </c>
      <c r="CN40" s="212">
        <f>[1]L!F39</f>
        <v>0</v>
      </c>
      <c r="CO40" s="213">
        <f>[1]L!G39</f>
        <v>0</v>
      </c>
      <c r="CP40" s="211">
        <f t="shared" si="38"/>
        <v>0</v>
      </c>
      <c r="CQ40" s="208">
        <f t="shared" si="12"/>
        <v>0</v>
      </c>
      <c r="CR40" s="214">
        <f>[1]L!R39</f>
        <v>0</v>
      </c>
      <c r="CS40" s="215">
        <f>[1]L!S39</f>
        <v>0</v>
      </c>
      <c r="CT40" s="216">
        <f>[1]L!T39</f>
        <v>0</v>
      </c>
      <c r="CU40" s="219">
        <f>[1]L!Q39</f>
        <v>0</v>
      </c>
      <c r="CV40" s="209">
        <f t="shared" si="39"/>
        <v>0</v>
      </c>
      <c r="CW40" s="210">
        <f t="shared" si="40"/>
        <v>0</v>
      </c>
      <c r="CX40" s="214">
        <f>[1]L!AO39</f>
        <v>0</v>
      </c>
      <c r="CY40" s="215">
        <f>[1]L!AP39</f>
        <v>0</v>
      </c>
      <c r="CZ40" s="217">
        <f>[1]L!AQ39</f>
        <v>0</v>
      </c>
      <c r="DA40" s="218">
        <f>[1]L1!AM39</f>
        <v>0</v>
      </c>
      <c r="DB40" s="215">
        <f>[1]L1!AN39</f>
        <v>0</v>
      </c>
      <c r="DC40" s="211">
        <f t="shared" si="41"/>
        <v>0</v>
      </c>
      <c r="DD40" s="208">
        <f t="shared" si="13"/>
        <v>0</v>
      </c>
      <c r="DE40" s="214">
        <f>[1]L1!AQ39</f>
        <v>0</v>
      </c>
      <c r="DF40" s="215">
        <f>[1]L1!AR39</f>
        <v>0</v>
      </c>
      <c r="DG40" s="216">
        <f>[1]L1!AS39</f>
        <v>0</v>
      </c>
      <c r="DH40" s="216">
        <f>[1]L1!AP39</f>
        <v>0</v>
      </c>
      <c r="DI40" s="209">
        <f t="shared" si="42"/>
        <v>0</v>
      </c>
      <c r="DJ40" s="210">
        <f t="shared" si="43"/>
        <v>0</v>
      </c>
      <c r="DK40" s="214">
        <f>[1]L1!AT39</f>
        <v>0</v>
      </c>
      <c r="DL40" s="215">
        <f>[1]L1!AU39</f>
        <v>0</v>
      </c>
      <c r="DM40" s="217">
        <f>[1]L1!AV39</f>
        <v>0</v>
      </c>
      <c r="DN40" s="218">
        <f t="shared" si="14"/>
        <v>0</v>
      </c>
      <c r="DO40" s="215">
        <f t="shared" si="14"/>
        <v>0</v>
      </c>
      <c r="DP40" s="211">
        <f t="shared" si="44"/>
        <v>0</v>
      </c>
      <c r="DQ40" s="208">
        <f t="shared" si="15"/>
        <v>0</v>
      </c>
      <c r="DR40" s="214">
        <f t="shared" si="16"/>
        <v>0</v>
      </c>
      <c r="DS40" s="215">
        <f t="shared" si="16"/>
        <v>0</v>
      </c>
      <c r="DT40" s="216">
        <f t="shared" si="16"/>
        <v>0</v>
      </c>
      <c r="DU40" s="216">
        <f t="shared" si="16"/>
        <v>0</v>
      </c>
      <c r="DV40" s="209">
        <f t="shared" si="45"/>
        <v>0</v>
      </c>
      <c r="DW40" s="210">
        <f t="shared" si="46"/>
        <v>0</v>
      </c>
      <c r="DX40" s="214">
        <f t="shared" si="17"/>
        <v>0</v>
      </c>
      <c r="DY40" s="215">
        <f t="shared" si="17"/>
        <v>0</v>
      </c>
      <c r="DZ40" s="217">
        <f t="shared" si="17"/>
        <v>0</v>
      </c>
      <c r="EA40" s="1"/>
    </row>
    <row r="41" spans="1:131" ht="14.25" customHeight="1" thickBot="1" x14ac:dyDescent="0.3">
      <c r="A41" s="1"/>
      <c r="B41" s="140" t="s">
        <v>44</v>
      </c>
      <c r="C41" s="141" t="s">
        <v>18</v>
      </c>
      <c r="D41" s="142">
        <f t="shared" si="0"/>
        <v>24</v>
      </c>
      <c r="E41" s="143"/>
      <c r="F41" s="144">
        <f t="shared" si="1"/>
        <v>162</v>
      </c>
      <c r="G41" s="142"/>
      <c r="H41" s="143"/>
      <c r="I41" s="145"/>
      <c r="J41" s="142">
        <f>J39</f>
        <v>2</v>
      </c>
      <c r="K41" s="143">
        <f>K39</f>
        <v>5</v>
      </c>
      <c r="L41" s="146">
        <f>L39</f>
        <v>2</v>
      </c>
      <c r="M41" s="203"/>
      <c r="N41" s="231">
        <f>N39+N40</f>
        <v>22</v>
      </c>
      <c r="O41" s="224">
        <f t="shared" si="54"/>
        <v>124</v>
      </c>
      <c r="P41" s="232">
        <f t="shared" si="18"/>
        <v>87.454545454545453</v>
      </c>
      <c r="Q41" s="221">
        <f t="shared" si="19"/>
        <v>15.516129032258064</v>
      </c>
      <c r="R41" s="222">
        <f t="shared" si="3"/>
        <v>1004</v>
      </c>
      <c r="S41" s="223">
        <f t="shared" si="3"/>
        <v>920</v>
      </c>
      <c r="T41" s="224">
        <f t="shared" si="3"/>
        <v>1924</v>
      </c>
      <c r="U41" s="225">
        <f t="shared" si="3"/>
        <v>155</v>
      </c>
      <c r="V41" s="226">
        <f t="shared" si="20"/>
        <v>12.412903225806451</v>
      </c>
      <c r="W41" s="227">
        <f t="shared" si="21"/>
        <v>12.025</v>
      </c>
      <c r="X41" s="228">
        <f t="shared" si="55"/>
        <v>98</v>
      </c>
      <c r="Y41" s="229">
        <f t="shared" si="55"/>
        <v>62</v>
      </c>
      <c r="Z41" s="230">
        <f t="shared" si="55"/>
        <v>160</v>
      </c>
      <c r="AA41" s="231">
        <f>SUM(AA39:AA40)</f>
        <v>1</v>
      </c>
      <c r="AB41" s="224">
        <f>SUM(AB39:AB40)</f>
        <v>3</v>
      </c>
      <c r="AC41" s="232">
        <f t="shared" si="22"/>
        <v>54</v>
      </c>
      <c r="AD41" s="221">
        <f t="shared" si="5"/>
        <v>18</v>
      </c>
      <c r="AE41" s="222">
        <f>SUM(AE39:AE40)</f>
        <v>29</v>
      </c>
      <c r="AF41" s="223">
        <f>SUM(AF39:AF40)</f>
        <v>25</v>
      </c>
      <c r="AG41" s="224">
        <f>SUM(AG39:AG40)</f>
        <v>54</v>
      </c>
      <c r="AH41" s="225">
        <f>SUM(AH39:AH40)</f>
        <v>3</v>
      </c>
      <c r="AI41" s="233">
        <f t="shared" si="23"/>
        <v>18</v>
      </c>
      <c r="AJ41" s="227">
        <f t="shared" si="24"/>
        <v>13.5</v>
      </c>
      <c r="AK41" s="234">
        <f>SUM(AK39:AK40)</f>
        <v>0</v>
      </c>
      <c r="AL41" s="235">
        <f>SUM(AL39:AL40)</f>
        <v>4</v>
      </c>
      <c r="AM41" s="236">
        <f>SUM(AM39:AM40)</f>
        <v>4</v>
      </c>
      <c r="AN41" s="237">
        <f>SUM(AN39:AN40)</f>
        <v>11</v>
      </c>
      <c r="AO41" s="238">
        <f>SUM(AO39:AO40)</f>
        <v>14</v>
      </c>
      <c r="AP41" s="232">
        <f t="shared" si="25"/>
        <v>19.90909090909091</v>
      </c>
      <c r="AQ41" s="221">
        <f t="shared" si="6"/>
        <v>15.642857142857142</v>
      </c>
      <c r="AR41" s="222">
        <f>SUM(AR39:AR40)</f>
        <v>109</v>
      </c>
      <c r="AS41" s="229">
        <f>SUM(AS39:AS40)</f>
        <v>110</v>
      </c>
      <c r="AT41" s="234">
        <f>SUM(AT39:AT40)</f>
        <v>219</v>
      </c>
      <c r="AU41" s="154">
        <f>SUM(AU39:AU40)</f>
        <v>14</v>
      </c>
      <c r="AV41" s="226">
        <f t="shared" si="26"/>
        <v>15.642857142857142</v>
      </c>
      <c r="AW41" s="239">
        <f t="shared" si="27"/>
        <v>16.846153846153847</v>
      </c>
      <c r="AX41" s="228">
        <f>SUM(AX39:AX40)</f>
        <v>3</v>
      </c>
      <c r="AY41" s="229">
        <f>SUM(AY39:AY40)</f>
        <v>10</v>
      </c>
      <c r="AZ41" s="230">
        <f>SUM(AZ39:AZ40)</f>
        <v>13</v>
      </c>
      <c r="BA41" s="237">
        <f>[1]İ!E37</f>
        <v>12</v>
      </c>
      <c r="BB41" s="238">
        <f>[1]İ!F37</f>
        <v>49</v>
      </c>
      <c r="BC41" s="232">
        <f t="shared" si="28"/>
        <v>54.333333333333336</v>
      </c>
      <c r="BD41" s="221">
        <f t="shared" si="7"/>
        <v>13.306122448979592</v>
      </c>
      <c r="BE41" s="222">
        <f>[1]İ!Q37</f>
        <v>335</v>
      </c>
      <c r="BF41" s="235">
        <f>[1]İ!R37</f>
        <v>317</v>
      </c>
      <c r="BG41" s="154">
        <f>[1]İ!S37</f>
        <v>652</v>
      </c>
      <c r="BH41" s="224">
        <f>[1]İ!P37</f>
        <v>57</v>
      </c>
      <c r="BI41" s="226">
        <f t="shared" si="29"/>
        <v>11.43859649122807</v>
      </c>
      <c r="BJ41" s="239">
        <f t="shared" si="30"/>
        <v>10.516129032258064</v>
      </c>
      <c r="BK41" s="222">
        <f>[1]İ!AO37</f>
        <v>44</v>
      </c>
      <c r="BL41" s="229">
        <f>[1]İ!AP37</f>
        <v>18</v>
      </c>
      <c r="BM41" s="230">
        <f>[1]İ!AQ37</f>
        <v>62</v>
      </c>
      <c r="BN41" s="238">
        <f>[1]O!F40</f>
        <v>7</v>
      </c>
      <c r="BO41" s="238">
        <f>[1]O!G40</f>
        <v>48</v>
      </c>
      <c r="BP41" s="232">
        <f t="shared" si="31"/>
        <v>113</v>
      </c>
      <c r="BQ41" s="221">
        <f t="shared" si="8"/>
        <v>16.479166666666668</v>
      </c>
      <c r="BR41" s="222">
        <f>[1]O!O40</f>
        <v>393</v>
      </c>
      <c r="BS41" s="229">
        <f>[1]O!P40</f>
        <v>398</v>
      </c>
      <c r="BT41" s="154">
        <f>[1]O!Q40</f>
        <v>791</v>
      </c>
      <c r="BU41" s="224">
        <f>[1]O!N40</f>
        <v>47</v>
      </c>
      <c r="BV41" s="226">
        <f t="shared" si="32"/>
        <v>16.829787234042552</v>
      </c>
      <c r="BW41" s="239">
        <f t="shared" si="33"/>
        <v>12.169230769230769</v>
      </c>
      <c r="BX41" s="222">
        <f>[1]O!AP40</f>
        <v>37</v>
      </c>
      <c r="BY41" s="229">
        <f>[1]O!AQ40</f>
        <v>28</v>
      </c>
      <c r="BZ41" s="230">
        <f>[1]O!AR40</f>
        <v>65</v>
      </c>
      <c r="CA41" s="240">
        <f t="shared" si="56"/>
        <v>19</v>
      </c>
      <c r="CB41" s="223">
        <f t="shared" si="56"/>
        <v>97</v>
      </c>
      <c r="CC41" s="232">
        <f t="shared" si="34"/>
        <v>75.94736842105263</v>
      </c>
      <c r="CD41" s="241">
        <f t="shared" si="10"/>
        <v>14.876288659793815</v>
      </c>
      <c r="CE41" s="222">
        <f t="shared" si="35"/>
        <v>728</v>
      </c>
      <c r="CF41" s="223">
        <f t="shared" si="35"/>
        <v>715</v>
      </c>
      <c r="CG41" s="242">
        <f t="shared" si="35"/>
        <v>1443</v>
      </c>
      <c r="CH41" s="242">
        <f t="shared" si="35"/>
        <v>104</v>
      </c>
      <c r="CI41" s="226">
        <f t="shared" si="36"/>
        <v>13.875</v>
      </c>
      <c r="CJ41" s="239">
        <f t="shared" si="37"/>
        <v>11.362204724409448</v>
      </c>
      <c r="CK41" s="222">
        <f t="shared" si="57"/>
        <v>81</v>
      </c>
      <c r="CL41" s="223">
        <f t="shared" si="57"/>
        <v>46</v>
      </c>
      <c r="CM41" s="243">
        <f t="shared" si="53"/>
        <v>127</v>
      </c>
      <c r="CN41" s="237">
        <f>[1]L!F40</f>
        <v>2</v>
      </c>
      <c r="CO41" s="238">
        <f>[1]L!G40</f>
        <v>24</v>
      </c>
      <c r="CP41" s="232">
        <f t="shared" si="38"/>
        <v>131</v>
      </c>
      <c r="CQ41" s="221">
        <f t="shared" si="12"/>
        <v>10.916666666666666</v>
      </c>
      <c r="CR41" s="222">
        <f>[1]L!R40</f>
        <v>167</v>
      </c>
      <c r="CS41" s="229">
        <f>[1]L!S40</f>
        <v>95</v>
      </c>
      <c r="CT41" s="154">
        <f>[1]L!T40</f>
        <v>262</v>
      </c>
      <c r="CU41" s="154">
        <f>[1]L!Q40</f>
        <v>37</v>
      </c>
      <c r="CV41" s="226">
        <f t="shared" si="39"/>
        <v>7.0810810810810807</v>
      </c>
      <c r="CW41" s="239">
        <f t="shared" si="40"/>
        <v>9.0344827586206904</v>
      </c>
      <c r="CX41" s="222">
        <f>[1]L!AO40</f>
        <v>17</v>
      </c>
      <c r="CY41" s="229">
        <f>[1]L!AP40</f>
        <v>12</v>
      </c>
      <c r="CZ41" s="230">
        <f>[1]L!AQ40</f>
        <v>29</v>
      </c>
      <c r="DA41" s="240">
        <f>SUM(DA39:DA40)</f>
        <v>0</v>
      </c>
      <c r="DB41" s="223">
        <f>SUM(DB39:DB40)</f>
        <v>0</v>
      </c>
      <c r="DC41" s="232">
        <f t="shared" si="41"/>
        <v>0</v>
      </c>
      <c r="DD41" s="241">
        <f t="shared" si="13"/>
        <v>0</v>
      </c>
      <c r="DE41" s="222">
        <f>SUM(DE39:DE40)</f>
        <v>0</v>
      </c>
      <c r="DF41" s="223">
        <f>SUM(DF39:DF40)</f>
        <v>0</v>
      </c>
      <c r="DG41" s="242">
        <f>SUM(DG39:DG40)</f>
        <v>0</v>
      </c>
      <c r="DH41" s="242">
        <f>SUM(DH39:DH40)</f>
        <v>0</v>
      </c>
      <c r="DI41" s="226">
        <f t="shared" si="42"/>
        <v>0</v>
      </c>
      <c r="DJ41" s="239">
        <f t="shared" si="43"/>
        <v>0</v>
      </c>
      <c r="DK41" s="222">
        <f>SUM(DK39:DK40)</f>
        <v>0</v>
      </c>
      <c r="DL41" s="223">
        <f>SUM(DL39:DL40)</f>
        <v>0</v>
      </c>
      <c r="DM41" s="243">
        <f>SUM(DM39:DM40)</f>
        <v>0</v>
      </c>
      <c r="DN41" s="240">
        <f t="shared" si="14"/>
        <v>2</v>
      </c>
      <c r="DO41" s="223">
        <f t="shared" si="14"/>
        <v>24</v>
      </c>
      <c r="DP41" s="232">
        <f t="shared" si="44"/>
        <v>131</v>
      </c>
      <c r="DQ41" s="241">
        <f t="shared" si="15"/>
        <v>10.916666666666666</v>
      </c>
      <c r="DR41" s="222">
        <f t="shared" si="16"/>
        <v>167</v>
      </c>
      <c r="DS41" s="223">
        <f t="shared" si="16"/>
        <v>95</v>
      </c>
      <c r="DT41" s="242">
        <f t="shared" si="16"/>
        <v>262</v>
      </c>
      <c r="DU41" s="242">
        <f t="shared" si="16"/>
        <v>37</v>
      </c>
      <c r="DV41" s="226">
        <f t="shared" si="45"/>
        <v>7.0810810810810807</v>
      </c>
      <c r="DW41" s="239">
        <f t="shared" si="46"/>
        <v>9.0344827586206904</v>
      </c>
      <c r="DX41" s="222">
        <f t="shared" si="17"/>
        <v>17</v>
      </c>
      <c r="DY41" s="223">
        <f t="shared" si="17"/>
        <v>12</v>
      </c>
      <c r="DZ41" s="243">
        <f t="shared" si="17"/>
        <v>29</v>
      </c>
      <c r="EA41" s="172"/>
    </row>
    <row r="42" spans="1:131" ht="15" customHeight="1" x14ac:dyDescent="0.25">
      <c r="A42" s="1"/>
      <c r="B42" s="284" t="s">
        <v>45</v>
      </c>
      <c r="C42" s="285" t="s">
        <v>18</v>
      </c>
      <c r="D42" s="286">
        <f t="shared" si="0"/>
        <v>26</v>
      </c>
      <c r="E42" s="287"/>
      <c r="F42" s="288">
        <f t="shared" si="1"/>
        <v>404</v>
      </c>
      <c r="G42" s="286"/>
      <c r="H42" s="287"/>
      <c r="I42" s="289"/>
      <c r="J42" s="286"/>
      <c r="K42" s="287"/>
      <c r="L42" s="290"/>
      <c r="M42" s="203"/>
      <c r="N42" s="291">
        <f>N9+N14+N28</f>
        <v>26</v>
      </c>
      <c r="O42" s="292">
        <f>O9+O14+O28</f>
        <v>293</v>
      </c>
      <c r="P42" s="293">
        <f t="shared" si="18"/>
        <v>167.23076923076923</v>
      </c>
      <c r="Q42" s="294">
        <f t="shared" si="19"/>
        <v>14.839590443686006</v>
      </c>
      <c r="R42" s="295">
        <f>R9+R14+R28</f>
        <v>2746</v>
      </c>
      <c r="S42" s="296">
        <f>S9+S14+S28</f>
        <v>1602</v>
      </c>
      <c r="T42" s="292">
        <f>T9+T14+T28</f>
        <v>4348</v>
      </c>
      <c r="U42" s="297">
        <f>U9+U14+U28</f>
        <v>224</v>
      </c>
      <c r="V42" s="298">
        <f t="shared" si="20"/>
        <v>19.410714285714285</v>
      </c>
      <c r="W42" s="299">
        <f t="shared" si="21"/>
        <v>10.762376237623762</v>
      </c>
      <c r="X42" s="300">
        <f>X9+X14+X28</f>
        <v>222</v>
      </c>
      <c r="Y42" s="301">
        <f>Y9+Y14+Y28</f>
        <v>182</v>
      </c>
      <c r="Z42" s="302">
        <f>Z9+Z14+Z28</f>
        <v>404</v>
      </c>
      <c r="AA42" s="291">
        <f>AA9+AA14+AA28</f>
        <v>3</v>
      </c>
      <c r="AB42" s="292">
        <f>AB9+AB14+AB28</f>
        <v>25</v>
      </c>
      <c r="AC42" s="293">
        <f t="shared" si="22"/>
        <v>75.333333333333329</v>
      </c>
      <c r="AD42" s="294">
        <f t="shared" si="5"/>
        <v>9.0399999999999991</v>
      </c>
      <c r="AE42" s="295">
        <f>AE9+AE14+AE28</f>
        <v>115</v>
      </c>
      <c r="AF42" s="296">
        <f>AF9+AF14+AF28</f>
        <v>111</v>
      </c>
      <c r="AG42" s="292">
        <f>AG9+AG14+AG28</f>
        <v>226</v>
      </c>
      <c r="AH42" s="297">
        <f>AH9+AH14+AH28</f>
        <v>15</v>
      </c>
      <c r="AI42" s="303">
        <f t="shared" si="23"/>
        <v>15.066666666666666</v>
      </c>
      <c r="AJ42" s="299">
        <f t="shared" si="24"/>
        <v>11.894736842105264</v>
      </c>
      <c r="AK42" s="304">
        <f>AK9+AK14+AK28</f>
        <v>3</v>
      </c>
      <c r="AL42" s="305">
        <f>AL9+AL14+AL28</f>
        <v>16</v>
      </c>
      <c r="AM42" s="306">
        <f>AM9+AM14+AM28</f>
        <v>19</v>
      </c>
      <c r="AN42" s="307">
        <f>AN9+AN14+AN28</f>
        <v>5</v>
      </c>
      <c r="AO42" s="308">
        <f>AO9+AO14+AO28</f>
        <v>28</v>
      </c>
      <c r="AP42" s="293">
        <f t="shared" si="25"/>
        <v>55.4</v>
      </c>
      <c r="AQ42" s="294">
        <f t="shared" si="6"/>
        <v>9.8928571428571423</v>
      </c>
      <c r="AR42" s="295">
        <f>AR9+AR14+AR28</f>
        <v>137</v>
      </c>
      <c r="AS42" s="301">
        <f>AS9+AS14+AS28</f>
        <v>140</v>
      </c>
      <c r="AT42" s="304">
        <f>AT9+AT14+AT28</f>
        <v>277</v>
      </c>
      <c r="AU42" s="309">
        <f>AU9+AU14+AU28</f>
        <v>18</v>
      </c>
      <c r="AV42" s="298">
        <f t="shared" si="26"/>
        <v>15.388888888888889</v>
      </c>
      <c r="AW42" s="310">
        <f t="shared" si="27"/>
        <v>14.578947368421053</v>
      </c>
      <c r="AX42" s="300">
        <f>AX9+AX14+AX28</f>
        <v>3</v>
      </c>
      <c r="AY42" s="301">
        <f>AY9+AY14+AY28</f>
        <v>16</v>
      </c>
      <c r="AZ42" s="302">
        <f>AZ9+AZ14+AZ28</f>
        <v>19</v>
      </c>
      <c r="BA42" s="307">
        <f>BA9+BA14+BA28</f>
        <v>5</v>
      </c>
      <c r="BB42" s="308">
        <f>BB9+BB14+BB28</f>
        <v>66</v>
      </c>
      <c r="BC42" s="293">
        <f t="shared" si="28"/>
        <v>82.6</v>
      </c>
      <c r="BD42" s="294">
        <f t="shared" si="7"/>
        <v>6.2575757575757578</v>
      </c>
      <c r="BE42" s="295">
        <f>BE9+BE14+BE28</f>
        <v>239</v>
      </c>
      <c r="BF42" s="305">
        <f>BF9+BF14+BF28</f>
        <v>174</v>
      </c>
      <c r="BG42" s="309">
        <f>BG9+BG14+BG28</f>
        <v>413</v>
      </c>
      <c r="BH42" s="308">
        <f>BH9+BH14+BH28</f>
        <v>29</v>
      </c>
      <c r="BI42" s="298">
        <f t="shared" si="29"/>
        <v>14.241379310344827</v>
      </c>
      <c r="BJ42" s="310">
        <f t="shared" si="30"/>
        <v>10.589743589743589</v>
      </c>
      <c r="BK42" s="300">
        <f>BK9+BK14+BK28</f>
        <v>16</v>
      </c>
      <c r="BL42" s="301">
        <f>BL9+BL14+BL28</f>
        <v>23</v>
      </c>
      <c r="BM42" s="302">
        <f>BM9+BM14+BM28</f>
        <v>39</v>
      </c>
      <c r="BN42" s="307">
        <f>BN9+BN14+BN28</f>
        <v>6</v>
      </c>
      <c r="BO42" s="308">
        <f>BO9+BO14+BO28</f>
        <v>50</v>
      </c>
      <c r="BP42" s="293">
        <f t="shared" si="31"/>
        <v>99.333333333333329</v>
      </c>
      <c r="BQ42" s="294">
        <f t="shared" si="8"/>
        <v>11.92</v>
      </c>
      <c r="BR42" s="295">
        <f>BR9+BR14+BR28</f>
        <v>342</v>
      </c>
      <c r="BS42" s="301">
        <f>BS9+BS14+BS28</f>
        <v>254</v>
      </c>
      <c r="BT42" s="309">
        <f>BT9+BT14+BT28</f>
        <v>596</v>
      </c>
      <c r="BU42" s="297">
        <f>BU9+BU14+BU28</f>
        <v>39</v>
      </c>
      <c r="BV42" s="298">
        <f t="shared" si="32"/>
        <v>15.282051282051283</v>
      </c>
      <c r="BW42" s="310">
        <f t="shared" si="33"/>
        <v>8.3943661971830981</v>
      </c>
      <c r="BX42" s="300">
        <f>BX9+BX14+BX28</f>
        <v>33</v>
      </c>
      <c r="BY42" s="301">
        <f>BY9+BY14+BY28</f>
        <v>38</v>
      </c>
      <c r="BZ42" s="302">
        <f>BZ9+BZ14+BZ28</f>
        <v>71</v>
      </c>
      <c r="CA42" s="311">
        <f>CA9+CA14+CA28</f>
        <v>11</v>
      </c>
      <c r="CB42" s="312">
        <f>CB9+CB14+CB28</f>
        <v>116</v>
      </c>
      <c r="CC42" s="293">
        <f t="shared" si="34"/>
        <v>91.727272727272734</v>
      </c>
      <c r="CD42" s="313">
        <f t="shared" si="10"/>
        <v>8.6982758620689662</v>
      </c>
      <c r="CE42" s="295">
        <f>CE9+CE14+CE28</f>
        <v>581</v>
      </c>
      <c r="CF42" s="296">
        <f>CF9+CF14+CF28</f>
        <v>428</v>
      </c>
      <c r="CG42" s="312">
        <f>CG9+CG14+CG28</f>
        <v>1009</v>
      </c>
      <c r="CH42" s="314">
        <f>CH9+CH14+CH28</f>
        <v>68</v>
      </c>
      <c r="CI42" s="298">
        <f t="shared" si="36"/>
        <v>14.838235294117647</v>
      </c>
      <c r="CJ42" s="310">
        <f t="shared" si="37"/>
        <v>9.172727272727272</v>
      </c>
      <c r="CK42" s="300">
        <f>CK9+CK14+CK28</f>
        <v>49</v>
      </c>
      <c r="CL42" s="301">
        <f>CL9+CL14+CL28</f>
        <v>61</v>
      </c>
      <c r="CM42" s="315">
        <f>CM9+CM14+CM28</f>
        <v>110</v>
      </c>
      <c r="CN42" s="307">
        <f>CN9+CN14+CN28</f>
        <v>12</v>
      </c>
      <c r="CO42" s="308">
        <f>CO9+CO14+CO28</f>
        <v>152</v>
      </c>
      <c r="CP42" s="293">
        <f t="shared" si="38"/>
        <v>255.16666666666666</v>
      </c>
      <c r="CQ42" s="294">
        <f t="shared" si="12"/>
        <v>20.144736842105264</v>
      </c>
      <c r="CR42" s="295">
        <f>CR9+CR14+CR28</f>
        <v>2028</v>
      </c>
      <c r="CS42" s="301">
        <f>CS9+CS14+CS28</f>
        <v>1034</v>
      </c>
      <c r="CT42" s="309">
        <f>CT9+CT14+CT28</f>
        <v>3062</v>
      </c>
      <c r="CU42" s="309">
        <f>CU9+CU14+CU28</f>
        <v>138</v>
      </c>
      <c r="CV42" s="298">
        <f t="shared" si="39"/>
        <v>22.188405797101449</v>
      </c>
      <c r="CW42" s="310">
        <f t="shared" si="40"/>
        <v>11.134545454545455</v>
      </c>
      <c r="CX42" s="300">
        <f>CX9+CX14+CX28</f>
        <v>170</v>
      </c>
      <c r="CY42" s="301">
        <f>CY9+CY14+CY28</f>
        <v>105</v>
      </c>
      <c r="CZ42" s="302">
        <f>CZ9+CZ14+CZ28</f>
        <v>275</v>
      </c>
      <c r="DA42" s="311">
        <f>DA9+DA14+DA28</f>
        <v>9</v>
      </c>
      <c r="DB42" s="312">
        <f>DB9+DB14+DB28</f>
        <v>96</v>
      </c>
      <c r="DC42" s="293">
        <f t="shared" si="41"/>
        <v>235.44444444444446</v>
      </c>
      <c r="DD42" s="313">
        <f t="shared" si="13"/>
        <v>22.072916666666668</v>
      </c>
      <c r="DE42" s="295">
        <f>DE9+DE14+DE28</f>
        <v>1344</v>
      </c>
      <c r="DF42" s="296">
        <f>DF9+DF14+DF28</f>
        <v>775</v>
      </c>
      <c r="DG42" s="312">
        <f>DG9+DG14+DG28</f>
        <v>2119</v>
      </c>
      <c r="DH42" s="314">
        <f>DH9+DH14+DH28</f>
        <v>110</v>
      </c>
      <c r="DI42" s="298">
        <f t="shared" si="42"/>
        <v>19.263636363636362</v>
      </c>
      <c r="DJ42" s="310">
        <f t="shared" si="43"/>
        <v>9.8101851851851851</v>
      </c>
      <c r="DK42" s="300">
        <f>DK9+DK14+DK28</f>
        <v>143</v>
      </c>
      <c r="DL42" s="301">
        <f>DL9+DL14+DL28</f>
        <v>73</v>
      </c>
      <c r="DM42" s="315">
        <f>DM9+DM14+DM28</f>
        <v>216</v>
      </c>
      <c r="DN42" s="316">
        <f t="shared" si="14"/>
        <v>3</v>
      </c>
      <c r="DO42" s="296">
        <f t="shared" si="14"/>
        <v>56</v>
      </c>
      <c r="DP42" s="293">
        <f t="shared" si="44"/>
        <v>314.33333333333331</v>
      </c>
      <c r="DQ42" s="313">
        <f t="shared" si="15"/>
        <v>16.839285714285715</v>
      </c>
      <c r="DR42" s="295">
        <f t="shared" si="16"/>
        <v>684</v>
      </c>
      <c r="DS42" s="296">
        <f t="shared" si="16"/>
        <v>259</v>
      </c>
      <c r="DT42" s="312">
        <f t="shared" si="16"/>
        <v>943</v>
      </c>
      <c r="DU42" s="312">
        <f t="shared" si="16"/>
        <v>28</v>
      </c>
      <c r="DV42" s="298">
        <f t="shared" si="45"/>
        <v>33.678571428571431</v>
      </c>
      <c r="DW42" s="310">
        <f t="shared" si="46"/>
        <v>15.983050847457626</v>
      </c>
      <c r="DX42" s="295">
        <f t="shared" si="17"/>
        <v>27</v>
      </c>
      <c r="DY42" s="296">
        <f t="shared" si="17"/>
        <v>32</v>
      </c>
      <c r="DZ42" s="315">
        <f t="shared" si="17"/>
        <v>59</v>
      </c>
      <c r="EA42" s="172"/>
    </row>
    <row r="43" spans="1:131" ht="10.5" hidden="1" customHeight="1" x14ac:dyDescent="0.25">
      <c r="A43" s="1"/>
      <c r="B43" s="317" t="s">
        <v>46</v>
      </c>
      <c r="C43" s="275" t="s">
        <v>47</v>
      </c>
      <c r="D43" s="132">
        <f t="shared" si="0"/>
        <v>309</v>
      </c>
      <c r="E43" s="133"/>
      <c r="F43" s="195">
        <f t="shared" si="1"/>
        <v>7034</v>
      </c>
      <c r="G43" s="132"/>
      <c r="H43" s="133"/>
      <c r="I43" s="190"/>
      <c r="J43" s="132">
        <f>J10+J15+J19+J22+J25+J29+J33+J36+J39</f>
        <v>28</v>
      </c>
      <c r="K43" s="133">
        <f>K10+K15+K19+K22+K25+K29+K33+K36+K39</f>
        <v>77</v>
      </c>
      <c r="L43" s="134">
        <f>L10+L15+L19+L22+L25+L29+L33+L36+L39</f>
        <v>229</v>
      </c>
      <c r="N43" s="185">
        <f>N10+N15+N19+N22+N25+N29+N33+N36+N39</f>
        <v>281</v>
      </c>
      <c r="O43" s="186">
        <f>O10+O15+O19+O22+O25+O29+O33+O36+O39</f>
        <v>3710</v>
      </c>
      <c r="P43" s="187">
        <f t="shared" si="18"/>
        <v>399.1850533807829</v>
      </c>
      <c r="Q43" s="188">
        <f t="shared" si="19"/>
        <v>30.234770889487869</v>
      </c>
      <c r="R43" s="189">
        <f>R10+R15+R19+R22+R25+R29+R33+R36+R39</f>
        <v>56764</v>
      </c>
      <c r="S43" s="190">
        <f>S10+S15+S19+S22+S25+S29+S33+S36+S39</f>
        <v>55407</v>
      </c>
      <c r="T43" s="186">
        <f>T10+T15+T19+T22+T25+T29+T33+T36+T39</f>
        <v>112171</v>
      </c>
      <c r="U43" s="191">
        <f>U10+U15+U19+U22+U25+U29+U33+U36+U39</f>
        <v>5282</v>
      </c>
      <c r="V43" s="192">
        <f t="shared" si="20"/>
        <v>21.236463460810299</v>
      </c>
      <c r="W43" s="193">
        <f t="shared" si="21"/>
        <v>16.483614988978694</v>
      </c>
      <c r="X43" s="194">
        <f>X10+X15+X19+X22+X25+X29+X33+X36+X39</f>
        <v>4176</v>
      </c>
      <c r="Y43" s="195">
        <f>Y10+Y15+Y19+Y22+Y25+Y29+Y33+Y36+Y39</f>
        <v>2629</v>
      </c>
      <c r="Z43" s="134">
        <f>Z10+Z15+Z19+Z22+Z25+Z29+Z33+Z36+Z39</f>
        <v>6805</v>
      </c>
      <c r="AA43" s="185">
        <f>AA10+AA15+AA19+AA22+AA25+AA29+AA33+AA36+AA39</f>
        <v>41</v>
      </c>
      <c r="AB43" s="186">
        <f>AB10+AB15+AB19+AB22+AB25+AB29+AB33+AB36+AB39</f>
        <v>149</v>
      </c>
      <c r="AC43" s="187">
        <f t="shared" si="22"/>
        <v>123.58536585365853</v>
      </c>
      <c r="AD43" s="188">
        <f t="shared" si="5"/>
        <v>34.006711409395976</v>
      </c>
      <c r="AE43" s="189">
        <f>AE10+AE15+AE19+AE22+AE25+AE29+AE33+AE36+AE39</f>
        <v>2631</v>
      </c>
      <c r="AF43" s="190">
        <f>AF10+AF15+AF19+AF22+AF25+AF29+AF33+AF36+AF39</f>
        <v>2436</v>
      </c>
      <c r="AG43" s="186">
        <f>AG10+AG15+AG19+AG22+AG25+AG29+AG33+AG36+AG39</f>
        <v>5067</v>
      </c>
      <c r="AH43" s="191">
        <f>AH10+AH15+AH19+AH22+AH25+AH29+AH33+AH36+AH39</f>
        <v>240</v>
      </c>
      <c r="AI43" s="192">
        <f t="shared" si="23"/>
        <v>21.112500000000001</v>
      </c>
      <c r="AJ43" s="193">
        <f t="shared" si="24"/>
        <v>18.492700729927009</v>
      </c>
      <c r="AK43" s="194">
        <f>AK10+AK15+AK19+AK22+AK25+AK29+AK33+AK36+AK39</f>
        <v>52</v>
      </c>
      <c r="AL43" s="195">
        <f>AL10+AL15+AL19+AL22+AL25+AL29+AL33+AL36+AL39</f>
        <v>222</v>
      </c>
      <c r="AM43" s="134">
        <f>AM10+AM15+AM19+AM22+AM25+AM29+AM33+AM36+AM39</f>
        <v>274</v>
      </c>
      <c r="AN43" s="196">
        <f>AN10+AN15+AN19+AN22+AN25+AN29+AN33+AN36+AN39</f>
        <v>134</v>
      </c>
      <c r="AO43" s="197">
        <f>AO10+AO15+AO19+AO22+AO25+AO29+AO33+AO36+AO39</f>
        <v>322</v>
      </c>
      <c r="AP43" s="187">
        <f t="shared" si="25"/>
        <v>68.492537313432834</v>
      </c>
      <c r="AQ43" s="188">
        <f t="shared" si="6"/>
        <v>28.503105590062113</v>
      </c>
      <c r="AR43" s="189">
        <f>AR10+AR15+AR19+AR22+AR25+AR29+AR33+AR36+AR39</f>
        <v>4807</v>
      </c>
      <c r="AS43" s="190">
        <f>AS10+AS15+AS19+AS22+AS25+AS29+AS33+AS36+AS39</f>
        <v>4371</v>
      </c>
      <c r="AT43" s="195">
        <f>AT10+AT15+AT19+AT22+AT25+AT29+AT33+AT36+AT39</f>
        <v>9178</v>
      </c>
      <c r="AU43" s="198">
        <f>AU10+AU15+AU19+AU22+AU25+AU29+AU33+AU36+AU39</f>
        <v>455</v>
      </c>
      <c r="AV43" s="192">
        <f t="shared" si="26"/>
        <v>20.171428571428571</v>
      </c>
      <c r="AW43" s="193">
        <f t="shared" si="27"/>
        <v>18.246520874751489</v>
      </c>
      <c r="AX43" s="194">
        <f>AX10+AX15+AX19+AX22+AX25+AX29+AX33+AX36+AX39</f>
        <v>60</v>
      </c>
      <c r="AY43" s="195">
        <f>AY10+AY15+AY19+AY22+AY25+AY29+AY33+AY36+AY39</f>
        <v>443</v>
      </c>
      <c r="AZ43" s="134">
        <f>AZ10+AZ15+AZ19+AZ22+AZ25+AZ29+AZ33+AZ36+AZ39</f>
        <v>503</v>
      </c>
      <c r="BA43" s="196">
        <f>BA10+BA15+BA19+BA22+BA25+BA29+BA33+BA36+BA39</f>
        <v>81</v>
      </c>
      <c r="BB43" s="197">
        <f>BB10+BB15+BB19+BB22+BB25+BB29+BB33+BB36+BB39</f>
        <v>1080</v>
      </c>
      <c r="BC43" s="187">
        <f t="shared" si="28"/>
        <v>411.67901234567898</v>
      </c>
      <c r="BD43" s="188">
        <f t="shared" si="7"/>
        <v>30.875925925925927</v>
      </c>
      <c r="BE43" s="189">
        <f>BE10+BE15+BE19+BE22+BE25+BE29+BE33+BE36+BE39</f>
        <v>17138</v>
      </c>
      <c r="BF43" s="190">
        <f>BF10+BF15+BF19+BF22+BF25+BF29+BF33+BF36+BF39</f>
        <v>16208</v>
      </c>
      <c r="BG43" s="186">
        <f>BG10+BG15+BG19+BG22+BG25+BG29+BG33+BG36+BG39</f>
        <v>33346</v>
      </c>
      <c r="BH43" s="197">
        <f>BH10+BH15+BH19+BH22+BH25+BH29+BH33+BH36+BH39</f>
        <v>1339</v>
      </c>
      <c r="BI43" s="192">
        <f t="shared" si="29"/>
        <v>24.903659447348769</v>
      </c>
      <c r="BJ43" s="193">
        <f t="shared" si="30"/>
        <v>19.186421173762945</v>
      </c>
      <c r="BK43" s="194">
        <f>BK10+BK15+BK19+BK22+BK25+BK29+BK33+BK36+BK39</f>
        <v>1043</v>
      </c>
      <c r="BL43" s="195">
        <f>BL10+BL15+BL19+BL22+BL25+BL29+BL33+BL36+BL39</f>
        <v>695</v>
      </c>
      <c r="BM43" s="134">
        <f>BM10+BM15+BM19+BM22+BM25+BM29+BM33+BM36+BM39</f>
        <v>1738</v>
      </c>
      <c r="BN43" s="196">
        <f>BN10+BN15+BN19+BN22+BN25+BN29+BN33+BN36+BN39</f>
        <v>86</v>
      </c>
      <c r="BO43" s="197">
        <f>BO10+BO15+BO19+BO22+BO25+BO29+BO33+BO36+BO39</f>
        <v>1117</v>
      </c>
      <c r="BP43" s="187">
        <f t="shared" si="31"/>
        <v>402.18604651162792</v>
      </c>
      <c r="BQ43" s="188">
        <f t="shared" si="8"/>
        <v>30.965085049239033</v>
      </c>
      <c r="BR43" s="189">
        <f>BR10+BR15+BR19+BR22+BR25+BR29+BR33+BR36+BR39</f>
        <v>17660</v>
      </c>
      <c r="BS43" s="190">
        <f>BS10+BS15+BS19+BS22+BS25+BS29+BS33+BS36+BS39</f>
        <v>16928</v>
      </c>
      <c r="BT43" s="186">
        <f>BT10+BT15+BT19+BT22+BT25+BT29+BT33+BT36+BT39</f>
        <v>34588</v>
      </c>
      <c r="BU43" s="191">
        <f>BU10+BU15+BU19+BU22+BU25+BU29+BU33+BU36+BU39</f>
        <v>1355</v>
      </c>
      <c r="BV43" s="192">
        <f t="shared" si="32"/>
        <v>25.52619926199262</v>
      </c>
      <c r="BW43" s="193">
        <f t="shared" si="33"/>
        <v>15.559154295996402</v>
      </c>
      <c r="BX43" s="194">
        <f>BX10+BX15+BX19+BX22+BX25+BX29+BX33+BX36+BX39</f>
        <v>1311</v>
      </c>
      <c r="BY43" s="195">
        <f>BY10+BY15+BY19+BY22+BY25+BY29+BY33+BY36+BY39</f>
        <v>912</v>
      </c>
      <c r="BZ43" s="134">
        <f>BZ10+BZ15+BZ19+BZ22+BZ25+BZ29+BZ33+BZ36+BZ39</f>
        <v>2223</v>
      </c>
      <c r="CA43" s="185">
        <f>CA10+CA15+CA19+CA22+CA25+CA29+CA33+CA36+CA39</f>
        <v>167</v>
      </c>
      <c r="CB43" s="186">
        <f>CB10+CB15+CB19+CB22+CB25+CB29+CB33+CB36+CB39</f>
        <v>2197</v>
      </c>
      <c r="CC43" s="187">
        <f t="shared" si="34"/>
        <v>406.79041916167665</v>
      </c>
      <c r="CD43" s="188">
        <f t="shared" si="10"/>
        <v>30.921256258534363</v>
      </c>
      <c r="CE43" s="189">
        <f>CE10+CE15+CE19+CE22+CE25+CE29+CE33+CE36+CE39</f>
        <v>34798</v>
      </c>
      <c r="CF43" s="190">
        <f>CF10+CF15+CF19+CF22+CF25+CF29+CF33+CF36+CF39</f>
        <v>33136</v>
      </c>
      <c r="CG43" s="186">
        <f>CG10+CG15+CG19+CG22+CG25+CG29+CG33+CG36+CG39</f>
        <v>67934</v>
      </c>
      <c r="CH43" s="191">
        <f>CH10+CH15+CH19+CH22+CH25+CH29+CH33+CH36+CH39</f>
        <v>2694</v>
      </c>
      <c r="CI43" s="192">
        <f t="shared" si="36"/>
        <v>25.216778025241275</v>
      </c>
      <c r="CJ43" s="193">
        <f t="shared" si="37"/>
        <v>17.15071951527392</v>
      </c>
      <c r="CK43" s="194">
        <f>CK10+CK15+CK19+CK22+CK25+CK29+CK33+CK36+CK39</f>
        <v>2354</v>
      </c>
      <c r="CL43" s="195">
        <f>CL10+CL15+CL19+CL22+CL25+CL29+CL33+CL36+CL39</f>
        <v>1607</v>
      </c>
      <c r="CM43" s="134">
        <f>CM10+CM15+CM19+CM22+CM25+CM29+CM33+CM36+CM39</f>
        <v>3961</v>
      </c>
      <c r="CN43" s="196">
        <f>CN10+CN15+CN19+CN22+CN25+CN29+CN33+CN36+CN39</f>
        <v>73</v>
      </c>
      <c r="CO43" s="197">
        <f>CO10+CO15+CO19+CO22+CO25+CO29+CO33+CO36+CO39</f>
        <v>1364</v>
      </c>
      <c r="CP43" s="187">
        <f t="shared" si="38"/>
        <v>480.26027397260276</v>
      </c>
      <c r="CQ43" s="188">
        <f t="shared" si="12"/>
        <v>25.703079178885631</v>
      </c>
      <c r="CR43" s="189">
        <f>CR10+CR15+CR19+CR22+CR25+CR29+CR33+CR36+CR39</f>
        <v>17159</v>
      </c>
      <c r="CS43" s="190">
        <f>CS10+CS15+CS19+CS22+CS25+CS29+CS33+CS36+CS39</f>
        <v>17900</v>
      </c>
      <c r="CT43" s="186">
        <f>CT10+CT15+CT19+CT22+CT25+CT29+CT33+CT36+CT39</f>
        <v>35059</v>
      </c>
      <c r="CU43" s="198">
        <f>CU10+CU15+CU19+CU22+CU25+CU29+CU33+CU36+CU39</f>
        <v>2133</v>
      </c>
      <c r="CV43" s="192">
        <f t="shared" si="39"/>
        <v>16.436474449132678</v>
      </c>
      <c r="CW43" s="193">
        <f t="shared" si="40"/>
        <v>13.641634241245136</v>
      </c>
      <c r="CX43" s="194">
        <f>CX10+CX15+CX19+CX22+CX25+CX29+CX33+CX36+CX39</f>
        <v>1770</v>
      </c>
      <c r="CY43" s="195">
        <f>CY10+CY15+CY19+CY22+CY25+CY29+CY33+CY36+CY39</f>
        <v>800</v>
      </c>
      <c r="CZ43" s="134">
        <f>CZ10+CZ15+CZ19+CZ22+CZ25+CZ29+CZ33+CZ36+CZ39</f>
        <v>2570</v>
      </c>
      <c r="DA43" s="185">
        <f>DA10+DA15+DA19+DA22+DA25+DA29+DA33+DA36+DA39</f>
        <v>24</v>
      </c>
      <c r="DB43" s="186">
        <f>DB10+DB15+DB19+DB22+DB25+DB29+DB33+DB36+DB39</f>
        <v>511</v>
      </c>
      <c r="DC43" s="187">
        <f t="shared" si="41"/>
        <v>590.66666666666663</v>
      </c>
      <c r="DD43" s="188">
        <f t="shared" si="13"/>
        <v>27.741682974559687</v>
      </c>
      <c r="DE43" s="189">
        <f>DE10+DE15+DE19+DE22+DE25+DE29+DE33+DE36+DE39</f>
        <v>6471</v>
      </c>
      <c r="DF43" s="190">
        <f>DF10+DF15+DF19+DF22+DF25+DF29+DF33+DF36+DF39</f>
        <v>7705</v>
      </c>
      <c r="DG43" s="186">
        <f>DG10+DG15+DG19+DG22+DG25+DG29+DG33+DG36+DG39</f>
        <v>14176</v>
      </c>
      <c r="DH43" s="191">
        <f>DH10+DH15+DH19+DH22+DH25+DH29+DH33+DH36+DH39</f>
        <v>754</v>
      </c>
      <c r="DI43" s="192">
        <f t="shared" si="42"/>
        <v>18.801061007957561</v>
      </c>
      <c r="DJ43" s="193">
        <f t="shared" si="43"/>
        <v>14.906414300736067</v>
      </c>
      <c r="DK43" s="194">
        <f>DK10+DK15+DK19+DK22+DK25+DK29+DK33+DK36+DK39</f>
        <v>695</v>
      </c>
      <c r="DL43" s="195">
        <f>DL10+DL15+DL19+DL22+DL25+DL29+DL33+DL36+DL39</f>
        <v>256</v>
      </c>
      <c r="DM43" s="134">
        <f>DM10+DM15+DM19+DM22+DM25+DM29+DM33+DM36+DM39</f>
        <v>951</v>
      </c>
      <c r="DN43" s="132">
        <f t="shared" si="14"/>
        <v>49</v>
      </c>
      <c r="DO43" s="190">
        <f t="shared" si="14"/>
        <v>853</v>
      </c>
      <c r="DP43" s="187">
        <f t="shared" si="44"/>
        <v>426.18367346938777</v>
      </c>
      <c r="DQ43" s="188">
        <f t="shared" si="15"/>
        <v>24.481828839390388</v>
      </c>
      <c r="DR43" s="189">
        <f t="shared" si="16"/>
        <v>10688</v>
      </c>
      <c r="DS43" s="190">
        <f t="shared" si="16"/>
        <v>10195</v>
      </c>
      <c r="DT43" s="186">
        <f t="shared" si="16"/>
        <v>20883</v>
      </c>
      <c r="DU43" s="186">
        <f t="shared" si="16"/>
        <v>1379</v>
      </c>
      <c r="DV43" s="192">
        <f t="shared" si="45"/>
        <v>15.143582306018855</v>
      </c>
      <c r="DW43" s="193">
        <f t="shared" si="46"/>
        <v>12.89870290302656</v>
      </c>
      <c r="DX43" s="189">
        <f t="shared" si="17"/>
        <v>1075</v>
      </c>
      <c r="DY43" s="190">
        <f t="shared" si="17"/>
        <v>544</v>
      </c>
      <c r="DZ43" s="134">
        <f t="shared" si="17"/>
        <v>1619</v>
      </c>
      <c r="EA43" s="1"/>
    </row>
    <row r="44" spans="1:131" ht="11.25" hidden="1" customHeight="1" x14ac:dyDescent="0.25">
      <c r="A44" s="1"/>
      <c r="B44" s="318" t="s">
        <v>48</v>
      </c>
      <c r="C44" s="319" t="s">
        <v>34</v>
      </c>
      <c r="D44" s="320">
        <f t="shared" si="0"/>
        <v>307</v>
      </c>
      <c r="E44" s="321"/>
      <c r="F44" s="322">
        <f t="shared" si="1"/>
        <v>7209</v>
      </c>
      <c r="G44" s="320"/>
      <c r="H44" s="321"/>
      <c r="I44" s="323"/>
      <c r="J44" s="320"/>
      <c r="K44" s="321"/>
      <c r="L44" s="324"/>
      <c r="M44" s="73"/>
      <c r="N44" s="325">
        <f>N43+N42</f>
        <v>307</v>
      </c>
      <c r="O44" s="326">
        <f>O43+O42</f>
        <v>4003</v>
      </c>
      <c r="P44" s="327">
        <f t="shared" si="18"/>
        <v>379.54071661237788</v>
      </c>
      <c r="Q44" s="328">
        <f t="shared" si="19"/>
        <v>29.107919060704472</v>
      </c>
      <c r="R44" s="329">
        <f>R43+R42</f>
        <v>59510</v>
      </c>
      <c r="S44" s="330">
        <f>S43+S42</f>
        <v>57009</v>
      </c>
      <c r="T44" s="326">
        <f>T43+T42</f>
        <v>116519</v>
      </c>
      <c r="U44" s="331">
        <f>U43+U42</f>
        <v>5506</v>
      </c>
      <c r="V44" s="332">
        <f t="shared" si="20"/>
        <v>21.162186705412278</v>
      </c>
      <c r="W44" s="333">
        <f t="shared" si="21"/>
        <v>16.162990706061866</v>
      </c>
      <c r="X44" s="334">
        <f>X43+X42</f>
        <v>4398</v>
      </c>
      <c r="Y44" s="335">
        <f>Y43+Y42</f>
        <v>2811</v>
      </c>
      <c r="Z44" s="336">
        <f>Z43+Z42</f>
        <v>7209</v>
      </c>
      <c r="AA44" s="325">
        <f>AA43+AA42</f>
        <v>44</v>
      </c>
      <c r="AB44" s="326">
        <f>AB43+AB42</f>
        <v>174</v>
      </c>
      <c r="AC44" s="327">
        <f t="shared" si="22"/>
        <v>120.29545454545455</v>
      </c>
      <c r="AD44" s="328">
        <f t="shared" si="5"/>
        <v>30.419540229885058</v>
      </c>
      <c r="AE44" s="329">
        <f>AE43+AE42</f>
        <v>2746</v>
      </c>
      <c r="AF44" s="330">
        <f>AF43+AF42</f>
        <v>2547</v>
      </c>
      <c r="AG44" s="326">
        <f>AG43+AG42</f>
        <v>5293</v>
      </c>
      <c r="AH44" s="331">
        <f>AH43+AH42</f>
        <v>255</v>
      </c>
      <c r="AI44" s="332">
        <f t="shared" si="23"/>
        <v>20.75686274509804</v>
      </c>
      <c r="AJ44" s="333">
        <f t="shared" si="24"/>
        <v>18.064846416382252</v>
      </c>
      <c r="AK44" s="334">
        <f>AK43+AK42</f>
        <v>55</v>
      </c>
      <c r="AL44" s="335">
        <f>AL43+AL42</f>
        <v>238</v>
      </c>
      <c r="AM44" s="336">
        <f>AM43+AM42</f>
        <v>293</v>
      </c>
      <c r="AN44" s="337">
        <f>AN43+AN42</f>
        <v>139</v>
      </c>
      <c r="AO44" s="338">
        <f>AO43+AO42</f>
        <v>350</v>
      </c>
      <c r="AP44" s="327">
        <f t="shared" si="25"/>
        <v>68.021582733812949</v>
      </c>
      <c r="AQ44" s="328">
        <f t="shared" si="6"/>
        <v>27.014285714285716</v>
      </c>
      <c r="AR44" s="329">
        <f>AR43+AR42</f>
        <v>4944</v>
      </c>
      <c r="AS44" s="330">
        <f>AS43+AS42</f>
        <v>4511</v>
      </c>
      <c r="AT44" s="335">
        <f>AT43+AT42</f>
        <v>9455</v>
      </c>
      <c r="AU44" s="339">
        <f>AU43+AU42</f>
        <v>473</v>
      </c>
      <c r="AV44" s="332">
        <f t="shared" si="26"/>
        <v>19.989429175475689</v>
      </c>
      <c r="AW44" s="333">
        <f t="shared" si="27"/>
        <v>18.113026819923373</v>
      </c>
      <c r="AX44" s="334">
        <f>AX43+AX42</f>
        <v>63</v>
      </c>
      <c r="AY44" s="335">
        <f>AY43+AY42</f>
        <v>459</v>
      </c>
      <c r="AZ44" s="336">
        <f>AZ43+AZ42</f>
        <v>522</v>
      </c>
      <c r="BA44" s="337">
        <f>BA43+BA42</f>
        <v>86</v>
      </c>
      <c r="BB44" s="338">
        <f>BB43+BB42</f>
        <v>1146</v>
      </c>
      <c r="BC44" s="327">
        <f t="shared" si="28"/>
        <v>392.54651162790697</v>
      </c>
      <c r="BD44" s="328">
        <f t="shared" si="7"/>
        <v>29.458115183246072</v>
      </c>
      <c r="BE44" s="329">
        <f>BE43+BE42</f>
        <v>17377</v>
      </c>
      <c r="BF44" s="330">
        <f>BF43+BF42</f>
        <v>16382</v>
      </c>
      <c r="BG44" s="326">
        <f>BG43+BG42</f>
        <v>33759</v>
      </c>
      <c r="BH44" s="338">
        <f>BH43+BH42</f>
        <v>1368</v>
      </c>
      <c r="BI44" s="332">
        <f t="shared" si="29"/>
        <v>24.67763157894737</v>
      </c>
      <c r="BJ44" s="333">
        <f t="shared" si="30"/>
        <v>18.997749015194149</v>
      </c>
      <c r="BK44" s="334">
        <f>BK43+BK42</f>
        <v>1059</v>
      </c>
      <c r="BL44" s="335">
        <f>BL43+BL42</f>
        <v>718</v>
      </c>
      <c r="BM44" s="336">
        <f>BM43+BM42</f>
        <v>1777</v>
      </c>
      <c r="BN44" s="337">
        <f>BN43+BN42</f>
        <v>92</v>
      </c>
      <c r="BO44" s="338">
        <f>BO43+BO42</f>
        <v>1167</v>
      </c>
      <c r="BP44" s="327">
        <f t="shared" si="31"/>
        <v>382.43478260869563</v>
      </c>
      <c r="BQ44" s="328">
        <f t="shared" si="8"/>
        <v>30.14910025706941</v>
      </c>
      <c r="BR44" s="329">
        <f>BR43+BR42</f>
        <v>18002</v>
      </c>
      <c r="BS44" s="330">
        <f>BS43+BS42</f>
        <v>17182</v>
      </c>
      <c r="BT44" s="326">
        <f>BT43+BT42</f>
        <v>35184</v>
      </c>
      <c r="BU44" s="331">
        <f>BU43+BU42</f>
        <v>1394</v>
      </c>
      <c r="BV44" s="332">
        <f t="shared" si="32"/>
        <v>25.239598278335723</v>
      </c>
      <c r="BW44" s="333">
        <f t="shared" si="33"/>
        <v>15.33740191804708</v>
      </c>
      <c r="BX44" s="334">
        <f>BX43+BX42</f>
        <v>1344</v>
      </c>
      <c r="BY44" s="335">
        <f>BY43+BY42</f>
        <v>950</v>
      </c>
      <c r="BZ44" s="336">
        <f>BZ43+BZ42</f>
        <v>2294</v>
      </c>
      <c r="CA44" s="325">
        <f>CA43+CA42</f>
        <v>178</v>
      </c>
      <c r="CB44" s="326">
        <f>CB43+CB42</f>
        <v>2313</v>
      </c>
      <c r="CC44" s="327">
        <f t="shared" si="34"/>
        <v>387.32022471910113</v>
      </c>
      <c r="CD44" s="328">
        <f t="shared" si="10"/>
        <v>29.806744487678341</v>
      </c>
      <c r="CE44" s="329">
        <f>CE43+CE42</f>
        <v>35379</v>
      </c>
      <c r="CF44" s="330">
        <f>CF43+CF42</f>
        <v>33564</v>
      </c>
      <c r="CG44" s="326">
        <f>CG43+CG42</f>
        <v>68943</v>
      </c>
      <c r="CH44" s="331">
        <f>CH43+CH42</f>
        <v>2762</v>
      </c>
      <c r="CI44" s="332">
        <f t="shared" si="36"/>
        <v>24.961259956553221</v>
      </c>
      <c r="CJ44" s="333">
        <f t="shared" si="37"/>
        <v>16.935151068533528</v>
      </c>
      <c r="CK44" s="334">
        <f>CK43+CK42</f>
        <v>2403</v>
      </c>
      <c r="CL44" s="335">
        <f>CL43+CL42</f>
        <v>1668</v>
      </c>
      <c r="CM44" s="336">
        <f>CM43+CM42</f>
        <v>4071</v>
      </c>
      <c r="CN44" s="337">
        <f>CN43+CN42</f>
        <v>85</v>
      </c>
      <c r="CO44" s="338">
        <f>CO43+CO42</f>
        <v>1516</v>
      </c>
      <c r="CP44" s="327">
        <f t="shared" si="38"/>
        <v>448.48235294117649</v>
      </c>
      <c r="CQ44" s="328">
        <f t="shared" si="12"/>
        <v>25.145778364116094</v>
      </c>
      <c r="CR44" s="329">
        <f>CR43+CR42</f>
        <v>19187</v>
      </c>
      <c r="CS44" s="330">
        <f>CS43+CS42</f>
        <v>18934</v>
      </c>
      <c r="CT44" s="326">
        <f>CT43+CT42</f>
        <v>38121</v>
      </c>
      <c r="CU44" s="339">
        <f>CU43+CU42</f>
        <v>2271</v>
      </c>
      <c r="CV44" s="332">
        <f t="shared" si="39"/>
        <v>16.785997357992073</v>
      </c>
      <c r="CW44" s="333">
        <f t="shared" si="40"/>
        <v>13.399297012302284</v>
      </c>
      <c r="CX44" s="334">
        <f>CX43+CX42</f>
        <v>1940</v>
      </c>
      <c r="CY44" s="335">
        <f>CY43+CY42</f>
        <v>905</v>
      </c>
      <c r="CZ44" s="336">
        <f>CZ43+CZ42</f>
        <v>2845</v>
      </c>
      <c r="DA44" s="325">
        <f>DA43+DA42</f>
        <v>33</v>
      </c>
      <c r="DB44" s="326">
        <f>DB43+DB42</f>
        <v>607</v>
      </c>
      <c r="DC44" s="327">
        <f t="shared" si="41"/>
        <v>493.78787878787881</v>
      </c>
      <c r="DD44" s="328">
        <f t="shared" si="13"/>
        <v>26.84514003294893</v>
      </c>
      <c r="DE44" s="329">
        <f>DE43+DE42</f>
        <v>7815</v>
      </c>
      <c r="DF44" s="330">
        <f>DF43+DF42</f>
        <v>8480</v>
      </c>
      <c r="DG44" s="326">
        <f>DG43+DG42</f>
        <v>16295</v>
      </c>
      <c r="DH44" s="331">
        <f>DH43+DH42</f>
        <v>864</v>
      </c>
      <c r="DI44" s="332">
        <f t="shared" si="42"/>
        <v>18.859953703703702</v>
      </c>
      <c r="DJ44" s="333">
        <f t="shared" si="43"/>
        <v>13.963153384747216</v>
      </c>
      <c r="DK44" s="334">
        <f>DK43+DK42</f>
        <v>838</v>
      </c>
      <c r="DL44" s="335">
        <f>DL43+DL42</f>
        <v>329</v>
      </c>
      <c r="DM44" s="336">
        <f>DM43+DM42</f>
        <v>1167</v>
      </c>
      <c r="DN44" s="340">
        <f t="shared" si="14"/>
        <v>52</v>
      </c>
      <c r="DO44" s="330">
        <f t="shared" si="14"/>
        <v>909</v>
      </c>
      <c r="DP44" s="327">
        <f t="shared" si="44"/>
        <v>419.73076923076923</v>
      </c>
      <c r="DQ44" s="328">
        <f t="shared" si="15"/>
        <v>24.011001100110011</v>
      </c>
      <c r="DR44" s="329">
        <f t="shared" si="16"/>
        <v>11372</v>
      </c>
      <c r="DS44" s="330">
        <f t="shared" si="16"/>
        <v>10454</v>
      </c>
      <c r="DT44" s="326">
        <f t="shared" si="16"/>
        <v>21826</v>
      </c>
      <c r="DU44" s="326">
        <f t="shared" si="16"/>
        <v>1407</v>
      </c>
      <c r="DV44" s="332">
        <f t="shared" si="45"/>
        <v>15.512437810945274</v>
      </c>
      <c r="DW44" s="333">
        <f t="shared" si="46"/>
        <v>13.007151370679381</v>
      </c>
      <c r="DX44" s="329">
        <f t="shared" si="17"/>
        <v>1102</v>
      </c>
      <c r="DY44" s="330">
        <f t="shared" si="17"/>
        <v>576</v>
      </c>
      <c r="DZ44" s="336">
        <f t="shared" si="17"/>
        <v>1678</v>
      </c>
      <c r="EA44" s="1"/>
    </row>
    <row r="45" spans="1:131" ht="13.5" hidden="1" customHeight="1" x14ac:dyDescent="0.25">
      <c r="A45" s="1"/>
      <c r="B45" s="341" t="s">
        <v>46</v>
      </c>
      <c r="C45" s="342" t="s">
        <v>49</v>
      </c>
      <c r="D45" s="343">
        <f t="shared" si="0"/>
        <v>475</v>
      </c>
      <c r="E45" s="344"/>
      <c r="F45" s="345">
        <f t="shared" si="1"/>
        <v>2567</v>
      </c>
      <c r="G45" s="346"/>
      <c r="H45" s="347"/>
      <c r="I45" s="348"/>
      <c r="J45" s="346"/>
      <c r="K45" s="347"/>
      <c r="L45" s="349"/>
      <c r="M45" s="73"/>
      <c r="N45" s="350">
        <f>N11+N16+N20+N23+N26+N30+N34+N37+N40</f>
        <v>475</v>
      </c>
      <c r="O45" s="351">
        <f>O11+O16+O20+O23+O26+O30+O34+O37+O40</f>
        <v>1824</v>
      </c>
      <c r="P45" s="352">
        <f t="shared" si="18"/>
        <v>78.6378947368421</v>
      </c>
      <c r="Q45" s="353">
        <f t="shared" si="19"/>
        <v>20.47861842105263</v>
      </c>
      <c r="R45" s="354">
        <f>R11+R16+R20+R23+R26+R30+R34+R37+R40</f>
        <v>19333</v>
      </c>
      <c r="S45" s="355">
        <f>S11+S16+S20+S23+S26+S30+S34+S37+S40</f>
        <v>18020</v>
      </c>
      <c r="T45" s="351">
        <f>T11+T16+T20+T23+T26+T30+T34+T37+T40</f>
        <v>37353</v>
      </c>
      <c r="U45" s="356">
        <f>U11+U16+U20+U23+U26+U30+U34+U37+U40</f>
        <v>2731</v>
      </c>
      <c r="V45" s="357">
        <f t="shared" si="20"/>
        <v>13.677407543024533</v>
      </c>
      <c r="W45" s="358">
        <f t="shared" si="21"/>
        <v>14.5512271133619</v>
      </c>
      <c r="X45" s="359">
        <f>X11+X16+X20+X23+X26+X30+X34+X37+X40</f>
        <v>1573</v>
      </c>
      <c r="Y45" s="345">
        <f>Y11+Y16+Y20+Y23+Y26+Y30+Y34+Y37+Y40</f>
        <v>994</v>
      </c>
      <c r="Z45" s="360">
        <f>Z11+Z16+Z20+Z23+Z26+Z30+Z34+Z37+Z40</f>
        <v>2567</v>
      </c>
      <c r="AA45" s="350">
        <f>AA11+AA16+AA20+AA23+AA26+AA30+AA34+AA37+AA40</f>
        <v>2</v>
      </c>
      <c r="AB45" s="351">
        <f>AB11+AB16+AB20+AB23+AB26+AB30+AB34+AB37+AB40</f>
        <v>4</v>
      </c>
      <c r="AC45" s="352">
        <f t="shared" si="22"/>
        <v>228</v>
      </c>
      <c r="AD45" s="353">
        <f t="shared" si="5"/>
        <v>114</v>
      </c>
      <c r="AE45" s="354">
        <f>AE11+AE16+AE20+AE23+AE26+AE30+AE34+AE37+AE40</f>
        <v>220</v>
      </c>
      <c r="AF45" s="355">
        <f>AF11+AF16+AF20+AF23+AF26+AF30+AF34+AF37+AF40</f>
        <v>236</v>
      </c>
      <c r="AG45" s="351">
        <f>AG11+AG16+AG20+AG23+AG26+AG30+AG34+AG37+AG40</f>
        <v>456</v>
      </c>
      <c r="AH45" s="356">
        <f>AH11+AH16+AH20+AH23+AH26+AH30+AH34+AH37+AH40</f>
        <v>10</v>
      </c>
      <c r="AI45" s="357">
        <f t="shared" si="23"/>
        <v>45.6</v>
      </c>
      <c r="AJ45" s="358">
        <f t="shared" si="24"/>
        <v>57</v>
      </c>
      <c r="AK45" s="359">
        <f>AK11+AK16+AK20+AK23+AK26+AK30+AK34+AK37+AK40</f>
        <v>3</v>
      </c>
      <c r="AL45" s="345">
        <f>AL11+AL16+AL20+AL23+AL26+AL30+AL34+AL37+AL40</f>
        <v>5</v>
      </c>
      <c r="AM45" s="360">
        <f>AM11+AM16+AM20+AM23+AM26+AM30+AM34+AM37+AM40</f>
        <v>8</v>
      </c>
      <c r="AN45" s="361">
        <f>AN11+AN16+AN20+AN23+AN26+AN30+AN34+AN37+AN40</f>
        <v>186</v>
      </c>
      <c r="AO45" s="362">
        <f>AO11+AO16+AO20+AO23+AO26+AO30+AO34+AO37+AO40</f>
        <v>200</v>
      </c>
      <c r="AP45" s="352">
        <f t="shared" si="25"/>
        <v>18.822580645161292</v>
      </c>
      <c r="AQ45" s="353">
        <f t="shared" si="6"/>
        <v>17.504999999999999</v>
      </c>
      <c r="AR45" s="354">
        <f>AR11+AR16+AR20+AR23+AR26+AR30+AR34+AR37+AR40</f>
        <v>1836</v>
      </c>
      <c r="AS45" s="355">
        <f>AS11+AS16+AS20+AS23+AS26+AS30+AS34+AS37+AS40</f>
        <v>1665</v>
      </c>
      <c r="AT45" s="345">
        <f>AT11+AT16+AT20+AT23+AT26+AT30+AT34+AT37+AT40</f>
        <v>3501</v>
      </c>
      <c r="AU45" s="363">
        <f>AU11+AU16+AU20+AU23+AU26+AU30+AU34+AU37+AU40</f>
        <v>215</v>
      </c>
      <c r="AV45" s="357">
        <f t="shared" si="26"/>
        <v>16.283720930232558</v>
      </c>
      <c r="AW45" s="358">
        <f t="shared" si="27"/>
        <v>25.933333333333334</v>
      </c>
      <c r="AX45" s="359">
        <f>AX11+AX16+AX20+AX23+AX26+AX30+AX34+AX37+AX40</f>
        <v>28</v>
      </c>
      <c r="AY45" s="345">
        <f>AY11+AY16+AY20+AY23+AY26+AY30+AY34+AY37+AY40</f>
        <v>107</v>
      </c>
      <c r="AZ45" s="360">
        <f>AZ11+AZ16+AZ20+AZ23+AZ26+AZ30+AZ34+AZ37+AZ40</f>
        <v>135</v>
      </c>
      <c r="BA45" s="361">
        <f>BA11+BA16+BA20+BA23+BA26+BA30+BA34+BA37+BA40</f>
        <v>342</v>
      </c>
      <c r="BB45" s="362">
        <f>BB11+BB16+BB20+BB23+BB26+BB30+BB34+BB37+BB40</f>
        <v>897</v>
      </c>
      <c r="BC45" s="352">
        <f t="shared" si="28"/>
        <v>45.292397660818715</v>
      </c>
      <c r="BD45" s="353">
        <f t="shared" si="7"/>
        <v>17.268673355629879</v>
      </c>
      <c r="BE45" s="354">
        <f>BE11+BE16+BE20+BE23+BE26+BE30+BE34+BE37+BE40</f>
        <v>7958</v>
      </c>
      <c r="BF45" s="355">
        <f>BF11+BF16+BF20+BF23+BF26+BF30+BF34+BF37+BF40</f>
        <v>7532</v>
      </c>
      <c r="BG45" s="351">
        <f>BG11+BG16+BG20+BG23+BG26+BG30+BG34+BG37+BG40</f>
        <v>15490</v>
      </c>
      <c r="BH45" s="362">
        <f>BH11+BH16+BH20+BH23+BH26+BH30+BH34+BH37+BH40</f>
        <v>1492</v>
      </c>
      <c r="BI45" s="357">
        <f t="shared" si="29"/>
        <v>10.382037533512065</v>
      </c>
      <c r="BJ45" s="358">
        <f t="shared" si="30"/>
        <v>13.434518647007806</v>
      </c>
      <c r="BK45" s="359">
        <f>BK11+BK16+BK20+BK23+BK26+BK30+BK34+BK37+BK40</f>
        <v>717</v>
      </c>
      <c r="BL45" s="345">
        <f>BL11+BL16+BL20+BL23+BL26+BL30+BL34+BL37+BL40</f>
        <v>436</v>
      </c>
      <c r="BM45" s="360">
        <f>BM11+BM16+BM20+BM23+BM26+BM30+BM34+BM37+BM40</f>
        <v>1153</v>
      </c>
      <c r="BN45" s="361">
        <f>BN11+BN16+BN20+BN23+BN26+BN30+BN34+BN37+BN40</f>
        <v>116</v>
      </c>
      <c r="BO45" s="362">
        <f>BO11+BO16+BO20+BO23+BO26+BO30+BO34+BO37+BO40</f>
        <v>788</v>
      </c>
      <c r="BP45" s="352">
        <f t="shared" si="31"/>
        <v>137.00862068965517</v>
      </c>
      <c r="BQ45" s="353">
        <f t="shared" si="8"/>
        <v>20.168781725888326</v>
      </c>
      <c r="BR45" s="354">
        <f>BR11+BR16+BR20+BR23+BR26+BR30+BR34+BR37+BR40</f>
        <v>8072</v>
      </c>
      <c r="BS45" s="355">
        <f>BS11+BS16+BS20+BS23+BS26+BS30+BS34+BS37+BS40</f>
        <v>7821</v>
      </c>
      <c r="BT45" s="351">
        <f>BT11+BT16+BT20+BT23+BT26+BT30+BT34+BT37+BT40</f>
        <v>15893</v>
      </c>
      <c r="BU45" s="356">
        <f>BU11+BU16+BU20+BU23+BU26+BU30+BU34+BU37+BU40</f>
        <v>753</v>
      </c>
      <c r="BV45" s="357">
        <f t="shared" si="32"/>
        <v>21.106241699867198</v>
      </c>
      <c r="BW45" s="358">
        <f t="shared" si="33"/>
        <v>12.837641357027463</v>
      </c>
      <c r="BX45" s="359">
        <f>BX11+BX16+BX20+BX23+BX26+BX30+BX34+BX37+BX40</f>
        <v>745</v>
      </c>
      <c r="BY45" s="345">
        <f>BY11+BY16+BY20+BY23+BY26+BY30+BY34+BY37+BY40</f>
        <v>493</v>
      </c>
      <c r="BZ45" s="360">
        <f>BZ11+BZ16+BZ20+BZ23+BZ26+BZ30+BZ34+BZ37+BZ40</f>
        <v>1238</v>
      </c>
      <c r="CA45" s="350">
        <f>CA11+CA16+CA20+CA23+CA26+CA30+CA34+CA37+CA40</f>
        <v>458</v>
      </c>
      <c r="CB45" s="351">
        <f>CB11+CB16+CB20+CB23+CB26+CB30+CB34+CB37+CB40</f>
        <v>1685</v>
      </c>
      <c r="CC45" s="352">
        <f t="shared" si="34"/>
        <v>68.521834061135365</v>
      </c>
      <c r="CD45" s="353">
        <f t="shared" si="10"/>
        <v>18.62492581602374</v>
      </c>
      <c r="CE45" s="354">
        <f>CE11+CE16+CE20+CE23+CE26+CE30+CE34+CE37+CE40</f>
        <v>16030</v>
      </c>
      <c r="CF45" s="355">
        <f>CF11+CF16+CF20+CF23+CF26+CF30+CF34+CF37+CF40</f>
        <v>15353</v>
      </c>
      <c r="CG45" s="351">
        <f>CG11+CG16+CG20+CG23+CG26+CG30+CG34+CG37+CG40</f>
        <v>31383</v>
      </c>
      <c r="CH45" s="356">
        <f>CH11+CH16+CH20+CH23+CH26+CH30+CH34+CH37+CH40</f>
        <v>2245</v>
      </c>
      <c r="CI45" s="357">
        <f t="shared" si="36"/>
        <v>13.979064587973275</v>
      </c>
      <c r="CJ45" s="358">
        <f t="shared" si="37"/>
        <v>13.125470514429109</v>
      </c>
      <c r="CK45" s="359">
        <f>CK11+CK16+CK20+CK23+CK26+CK30+CK34+CK37+CK40</f>
        <v>1462</v>
      </c>
      <c r="CL45" s="345">
        <f>CL11+CL16+CL20+CL23+CL26+CL30+CL34+CL37+CL40</f>
        <v>929</v>
      </c>
      <c r="CM45" s="360">
        <f>CM11+CM16+CM20+CM23+CM26+CM30+CM34+CM37+CM40</f>
        <v>2391</v>
      </c>
      <c r="CN45" s="361">
        <f>CN11+CN16+CN20+CN23+CN26+CN30+CN34+CN37+CN40</f>
        <v>15</v>
      </c>
      <c r="CO45" s="362">
        <f>CO11+CO16+CO20+CO23+CO26+CO30+CO34+CO37+CO40</f>
        <v>135</v>
      </c>
      <c r="CP45" s="352">
        <f t="shared" si="38"/>
        <v>164.6</v>
      </c>
      <c r="CQ45" s="353">
        <f t="shared" si="12"/>
        <v>18.288888888888888</v>
      </c>
      <c r="CR45" s="354">
        <f>CR11+CR16+CR20+CR23+CR26+CR30+CR34+CR37+CR40</f>
        <v>1467</v>
      </c>
      <c r="CS45" s="355">
        <f>CS11+CS16+CS20+CS23+CS26+CS30+CS34+CS37+CS40</f>
        <v>1002</v>
      </c>
      <c r="CT45" s="351">
        <f>CT11+CT16+CT20+CT23+CT26+CT30+CT34+CT37+CT40</f>
        <v>2469</v>
      </c>
      <c r="CU45" s="363">
        <f>CU11+CU16+CU20+CU23+CU26+CU30+CU34+CU37+CU40</f>
        <v>271</v>
      </c>
      <c r="CV45" s="357">
        <f t="shared" si="39"/>
        <v>9.1107011070110708</v>
      </c>
      <c r="CW45" s="358">
        <f t="shared" si="40"/>
        <v>14.696428571428571</v>
      </c>
      <c r="CX45" s="359">
        <f>CX11+CX16+CX20+CX23+CX26+CX30+CX34+CX37+CX40</f>
        <v>108</v>
      </c>
      <c r="CY45" s="345">
        <f>CY11+CY16+CY20+CY23+CY26+CY30+CY34+CY37+CY40</f>
        <v>60</v>
      </c>
      <c r="CZ45" s="360">
        <f>CZ11+CZ16+CZ20+CZ23+CZ26+CZ30+CZ34+CZ37+CZ40</f>
        <v>168</v>
      </c>
      <c r="DA45" s="350">
        <f>DA11+DA16+DA20+DA23+DA26+DA30+DA34+DA37+DA40</f>
        <v>2</v>
      </c>
      <c r="DB45" s="351">
        <f>DB11+DB16+DB20+DB23+DB26+DB30+DB34+DB37+DB40</f>
        <v>16</v>
      </c>
      <c r="DC45" s="352">
        <f t="shared" si="41"/>
        <v>142</v>
      </c>
      <c r="DD45" s="353">
        <f t="shared" si="13"/>
        <v>17.75</v>
      </c>
      <c r="DE45" s="354">
        <f>DE11+DE16+DE20+DE23+DE26+DE30+DE34+DE37+DE40</f>
        <v>173</v>
      </c>
      <c r="DF45" s="355">
        <f>DF11+DF16+DF20+DF23+DF26+DF30+DF34+DF37+DF40</f>
        <v>111</v>
      </c>
      <c r="DG45" s="351">
        <f>DG11+DG16+DG20+DG23+DG26+DG30+DG34+DG37+DG40</f>
        <v>284</v>
      </c>
      <c r="DH45" s="356">
        <f>DH11+DH16+DH20+DH23+DH26+DH30+DH34+DH37+DH40</f>
        <v>32</v>
      </c>
      <c r="DI45" s="357">
        <f t="shared" si="42"/>
        <v>8.875</v>
      </c>
      <c r="DJ45" s="358">
        <f t="shared" si="43"/>
        <v>14.947368421052632</v>
      </c>
      <c r="DK45" s="359">
        <f>DK11+DK16+DK20+DK23+DK26+DK30+DK34+DK37+DK40</f>
        <v>17</v>
      </c>
      <c r="DL45" s="345">
        <f>DL11+DL16+DL20+DL23+DL26+DL30+DL34+DL37+DL40</f>
        <v>2</v>
      </c>
      <c r="DM45" s="360">
        <f>DM11+DM16+DM20+DM23+DM26+DM30+DM34+DM37+DM40</f>
        <v>19</v>
      </c>
      <c r="DN45" s="343">
        <f t="shared" si="14"/>
        <v>13</v>
      </c>
      <c r="DO45" s="355">
        <f t="shared" si="14"/>
        <v>119</v>
      </c>
      <c r="DP45" s="352">
        <f t="shared" si="44"/>
        <v>168.07692307692307</v>
      </c>
      <c r="DQ45" s="353">
        <f t="shared" si="15"/>
        <v>18.361344537815125</v>
      </c>
      <c r="DR45" s="354">
        <f t="shared" si="16"/>
        <v>1294</v>
      </c>
      <c r="DS45" s="355">
        <f t="shared" si="16"/>
        <v>891</v>
      </c>
      <c r="DT45" s="351">
        <f t="shared" si="16"/>
        <v>2185</v>
      </c>
      <c r="DU45" s="351">
        <f t="shared" si="16"/>
        <v>239</v>
      </c>
      <c r="DV45" s="357">
        <f t="shared" si="45"/>
        <v>9.1422594142259417</v>
      </c>
      <c r="DW45" s="358">
        <f t="shared" si="46"/>
        <v>14.664429530201343</v>
      </c>
      <c r="DX45" s="354">
        <f t="shared" si="17"/>
        <v>91</v>
      </c>
      <c r="DY45" s="355">
        <f t="shared" si="17"/>
        <v>58</v>
      </c>
      <c r="DZ45" s="360">
        <f t="shared" si="17"/>
        <v>149</v>
      </c>
      <c r="EA45" s="1"/>
    </row>
    <row r="46" spans="1:131" ht="15.75" customHeight="1" x14ac:dyDescent="0.25">
      <c r="A46" s="1"/>
      <c r="B46" s="364" t="s">
        <v>46</v>
      </c>
      <c r="C46" s="365" t="s">
        <v>18</v>
      </c>
      <c r="D46" s="366">
        <f t="shared" si="0"/>
        <v>784</v>
      </c>
      <c r="E46" s="367">
        <f>K46+O46</f>
        <v>5611</v>
      </c>
      <c r="F46" s="368">
        <f t="shared" si="1"/>
        <v>9601</v>
      </c>
      <c r="G46" s="366"/>
      <c r="H46" s="367"/>
      <c r="I46" s="369"/>
      <c r="J46" s="366">
        <f>J43</f>
        <v>28</v>
      </c>
      <c r="K46" s="367">
        <f>K43</f>
        <v>77</v>
      </c>
      <c r="L46" s="370">
        <f>L43</f>
        <v>229</v>
      </c>
      <c r="M46" s="371"/>
      <c r="N46" s="291">
        <f>N43+N45</f>
        <v>756</v>
      </c>
      <c r="O46" s="292">
        <f>O43+O45</f>
        <v>5534</v>
      </c>
      <c r="P46" s="372">
        <f t="shared" si="18"/>
        <v>197.78306878306879</v>
      </c>
      <c r="Q46" s="294">
        <f t="shared" si="19"/>
        <v>27.019154318756776</v>
      </c>
      <c r="R46" s="373">
        <f>R43+R45</f>
        <v>76097</v>
      </c>
      <c r="S46" s="369">
        <f>S43+S45</f>
        <v>73427</v>
      </c>
      <c r="T46" s="292">
        <f>T43+T45</f>
        <v>149524</v>
      </c>
      <c r="U46" s="297">
        <f>U43+U45</f>
        <v>8013</v>
      </c>
      <c r="V46" s="374">
        <f t="shared" si="20"/>
        <v>18.660177212030451</v>
      </c>
      <c r="W46" s="299">
        <f t="shared" si="21"/>
        <v>15.954332052923602</v>
      </c>
      <c r="X46" s="375">
        <f>X43+X45</f>
        <v>5749</v>
      </c>
      <c r="Y46" s="368">
        <f>Y43+Y45</f>
        <v>3623</v>
      </c>
      <c r="Z46" s="302">
        <f>Z43+Z45</f>
        <v>9372</v>
      </c>
      <c r="AA46" s="291">
        <f>AA43+AA45</f>
        <v>43</v>
      </c>
      <c r="AB46" s="292">
        <f>AB43+AB45</f>
        <v>153</v>
      </c>
      <c r="AC46" s="372">
        <f t="shared" si="22"/>
        <v>128.44186046511629</v>
      </c>
      <c r="AD46" s="294">
        <f t="shared" si="5"/>
        <v>36.098039215686278</v>
      </c>
      <c r="AE46" s="373">
        <f>AE43+AE45</f>
        <v>2851</v>
      </c>
      <c r="AF46" s="369">
        <f>AF43+AF45</f>
        <v>2672</v>
      </c>
      <c r="AG46" s="292">
        <f>AG43+AG45</f>
        <v>5523</v>
      </c>
      <c r="AH46" s="297">
        <f>AH43+AH45</f>
        <v>250</v>
      </c>
      <c r="AI46" s="303">
        <f t="shared" si="23"/>
        <v>22.091999999999999</v>
      </c>
      <c r="AJ46" s="299">
        <f t="shared" si="24"/>
        <v>19.585106382978722</v>
      </c>
      <c r="AK46" s="304">
        <f>AK43+AK45</f>
        <v>55</v>
      </c>
      <c r="AL46" s="305">
        <f>AL43+AL45</f>
        <v>227</v>
      </c>
      <c r="AM46" s="306">
        <f>AM43+AM45</f>
        <v>282</v>
      </c>
      <c r="AN46" s="307">
        <f>AN43+AN45</f>
        <v>320</v>
      </c>
      <c r="AO46" s="308">
        <f>AO43+AO45</f>
        <v>522</v>
      </c>
      <c r="AP46" s="372">
        <f t="shared" si="25"/>
        <v>39.621875000000003</v>
      </c>
      <c r="AQ46" s="294">
        <f t="shared" si="6"/>
        <v>24.28927203065134</v>
      </c>
      <c r="AR46" s="373">
        <f>AR43+AR45</f>
        <v>6643</v>
      </c>
      <c r="AS46" s="368">
        <f>AS43+AS45</f>
        <v>6036</v>
      </c>
      <c r="AT46" s="304">
        <f>AT43+AT45</f>
        <v>12679</v>
      </c>
      <c r="AU46" s="309">
        <f>AU43+AU45</f>
        <v>670</v>
      </c>
      <c r="AV46" s="374">
        <f t="shared" si="26"/>
        <v>18.923880597014925</v>
      </c>
      <c r="AW46" s="376">
        <f t="shared" si="27"/>
        <v>19.873040752351098</v>
      </c>
      <c r="AX46" s="375">
        <f>AX43+AX45</f>
        <v>88</v>
      </c>
      <c r="AY46" s="368">
        <f>AY43+AY45</f>
        <v>550</v>
      </c>
      <c r="AZ46" s="302">
        <f>AZ43+AZ45</f>
        <v>638</v>
      </c>
      <c r="BA46" s="307">
        <f>BA43+BA45</f>
        <v>423</v>
      </c>
      <c r="BB46" s="308">
        <f>BB43+BB45</f>
        <v>1977</v>
      </c>
      <c r="BC46" s="372">
        <f t="shared" si="28"/>
        <v>115.451536643026</v>
      </c>
      <c r="BD46" s="294">
        <f t="shared" si="7"/>
        <v>24.702073849266565</v>
      </c>
      <c r="BE46" s="373">
        <f>BE43+BE45</f>
        <v>25096</v>
      </c>
      <c r="BF46" s="305">
        <f>BF43+BF45</f>
        <v>23740</v>
      </c>
      <c r="BG46" s="309">
        <f>BG43+BG45</f>
        <v>48836</v>
      </c>
      <c r="BH46" s="308">
        <f>BH43+BH45</f>
        <v>2831</v>
      </c>
      <c r="BI46" s="374">
        <f t="shared" si="29"/>
        <v>17.250441540091842</v>
      </c>
      <c r="BJ46" s="376">
        <f t="shared" si="30"/>
        <v>16.892424766516775</v>
      </c>
      <c r="BK46" s="375">
        <f>BK43+BK45</f>
        <v>1760</v>
      </c>
      <c r="BL46" s="368">
        <f>BL43+BL45</f>
        <v>1131</v>
      </c>
      <c r="BM46" s="302">
        <f>BM43+BM45</f>
        <v>2891</v>
      </c>
      <c r="BN46" s="307">
        <f>BN43+BN45</f>
        <v>202</v>
      </c>
      <c r="BO46" s="308">
        <f>BO43+BO45</f>
        <v>1905</v>
      </c>
      <c r="BP46" s="372">
        <f t="shared" si="31"/>
        <v>249.90594059405942</v>
      </c>
      <c r="BQ46" s="294">
        <f t="shared" si="8"/>
        <v>26.499212598425196</v>
      </c>
      <c r="BR46" s="373">
        <f>BR43+BR45</f>
        <v>25732</v>
      </c>
      <c r="BS46" s="368">
        <f>BS43+BS45</f>
        <v>24749</v>
      </c>
      <c r="BT46" s="309">
        <f>BT43+BT45</f>
        <v>50481</v>
      </c>
      <c r="BU46" s="297">
        <f>BU43+BU45</f>
        <v>2108</v>
      </c>
      <c r="BV46" s="374">
        <f t="shared" si="32"/>
        <v>23.947343453510438</v>
      </c>
      <c r="BW46" s="376">
        <f t="shared" si="33"/>
        <v>14.585668881826061</v>
      </c>
      <c r="BX46" s="375">
        <f>BX43+BX45</f>
        <v>2056</v>
      </c>
      <c r="BY46" s="368">
        <f>BY43+BY45</f>
        <v>1405</v>
      </c>
      <c r="BZ46" s="302">
        <f>BZ43+BZ45</f>
        <v>3461</v>
      </c>
      <c r="CA46" s="377">
        <f>CA43+CA45</f>
        <v>625</v>
      </c>
      <c r="CB46" s="378">
        <f>CB43+CB45</f>
        <v>3882</v>
      </c>
      <c r="CC46" s="372">
        <f t="shared" si="34"/>
        <v>158.90719999999999</v>
      </c>
      <c r="CD46" s="379">
        <f t="shared" si="10"/>
        <v>25.583977331272539</v>
      </c>
      <c r="CE46" s="373">
        <f>CE43+CE45</f>
        <v>50828</v>
      </c>
      <c r="CF46" s="369">
        <f>CF43+CF45</f>
        <v>48489</v>
      </c>
      <c r="CG46" s="378">
        <f>CG43+CG45</f>
        <v>99317</v>
      </c>
      <c r="CH46" s="380">
        <f>CH43+CH45</f>
        <v>4939</v>
      </c>
      <c r="CI46" s="374">
        <f t="shared" si="36"/>
        <v>20.108726462846729</v>
      </c>
      <c r="CJ46" s="376">
        <f t="shared" si="37"/>
        <v>15.635547858942065</v>
      </c>
      <c r="CK46" s="375">
        <f>CK43+CK45</f>
        <v>3816</v>
      </c>
      <c r="CL46" s="368">
        <f>CL43+CL45</f>
        <v>2536</v>
      </c>
      <c r="CM46" s="370">
        <f>CM43+CM45</f>
        <v>6352</v>
      </c>
      <c r="CN46" s="307">
        <f>CN43+CN45</f>
        <v>88</v>
      </c>
      <c r="CO46" s="308">
        <f>CO43+CO45</f>
        <v>1499</v>
      </c>
      <c r="CP46" s="372">
        <f t="shared" si="38"/>
        <v>426.45454545454544</v>
      </c>
      <c r="CQ46" s="294">
        <f t="shared" si="12"/>
        <v>25.03535690460307</v>
      </c>
      <c r="CR46" s="373">
        <f>CR43+CR45</f>
        <v>18626</v>
      </c>
      <c r="CS46" s="368">
        <f>CS43+CS45</f>
        <v>18902</v>
      </c>
      <c r="CT46" s="309">
        <f>CT43+CT45</f>
        <v>37528</v>
      </c>
      <c r="CU46" s="309">
        <f>CU43+CU45</f>
        <v>2404</v>
      </c>
      <c r="CV46" s="374">
        <f t="shared" si="39"/>
        <v>15.610648918469218</v>
      </c>
      <c r="CW46" s="376">
        <f t="shared" si="40"/>
        <v>13.7063550036523</v>
      </c>
      <c r="CX46" s="375">
        <f>CX43+CX45</f>
        <v>1878</v>
      </c>
      <c r="CY46" s="368">
        <f>CY43+CY45</f>
        <v>860</v>
      </c>
      <c r="CZ46" s="302">
        <f>CZ43+CZ45</f>
        <v>2738</v>
      </c>
      <c r="DA46" s="377">
        <f>DA43+DA45</f>
        <v>26</v>
      </c>
      <c r="DB46" s="378">
        <f>DB43+DB45</f>
        <v>527</v>
      </c>
      <c r="DC46" s="372">
        <f t="shared" si="41"/>
        <v>556.15384615384619</v>
      </c>
      <c r="DD46" s="379">
        <f t="shared" si="13"/>
        <v>27.438330170777988</v>
      </c>
      <c r="DE46" s="373">
        <f>DE43+DE45</f>
        <v>6644</v>
      </c>
      <c r="DF46" s="369">
        <f>DF43+DF45</f>
        <v>7816</v>
      </c>
      <c r="DG46" s="378">
        <f>DG43+DG45</f>
        <v>14460</v>
      </c>
      <c r="DH46" s="380">
        <f>DH43+DH45</f>
        <v>786</v>
      </c>
      <c r="DI46" s="374">
        <f t="shared" si="42"/>
        <v>18.396946564885496</v>
      </c>
      <c r="DJ46" s="376">
        <f t="shared" si="43"/>
        <v>14.907216494845361</v>
      </c>
      <c r="DK46" s="375">
        <f>DK43+DK45</f>
        <v>712</v>
      </c>
      <c r="DL46" s="368">
        <f>DL43+DL45</f>
        <v>258</v>
      </c>
      <c r="DM46" s="370">
        <f>DM43+DM45</f>
        <v>970</v>
      </c>
      <c r="DN46" s="366">
        <f t="shared" si="14"/>
        <v>62</v>
      </c>
      <c r="DO46" s="369">
        <f t="shared" si="14"/>
        <v>972</v>
      </c>
      <c r="DP46" s="372">
        <f t="shared" si="44"/>
        <v>372.06451612903226</v>
      </c>
      <c r="DQ46" s="379">
        <f t="shared" si="15"/>
        <v>23.732510288065843</v>
      </c>
      <c r="DR46" s="373">
        <f t="shared" si="16"/>
        <v>11982</v>
      </c>
      <c r="DS46" s="369">
        <f t="shared" si="16"/>
        <v>11086</v>
      </c>
      <c r="DT46" s="378">
        <f t="shared" si="16"/>
        <v>23068</v>
      </c>
      <c r="DU46" s="378">
        <f t="shared" si="16"/>
        <v>1618</v>
      </c>
      <c r="DV46" s="374">
        <f t="shared" si="45"/>
        <v>14.257107540173052</v>
      </c>
      <c r="DW46" s="376">
        <f t="shared" si="46"/>
        <v>13.047511312217194</v>
      </c>
      <c r="DX46" s="373">
        <f t="shared" si="17"/>
        <v>1166</v>
      </c>
      <c r="DY46" s="369">
        <f t="shared" si="17"/>
        <v>602</v>
      </c>
      <c r="DZ46" s="370">
        <f t="shared" si="17"/>
        <v>1768</v>
      </c>
      <c r="EA46" s="1"/>
    </row>
    <row r="47" spans="1:131" ht="18" customHeight="1" thickBot="1" x14ac:dyDescent="0.3">
      <c r="A47" s="1"/>
      <c r="B47" s="381" t="s">
        <v>48</v>
      </c>
      <c r="C47" s="382" t="s">
        <v>50</v>
      </c>
      <c r="D47" s="383">
        <f t="shared" si="0"/>
        <v>810</v>
      </c>
      <c r="E47" s="384">
        <f>K47+O47</f>
        <v>5904</v>
      </c>
      <c r="F47" s="385">
        <f t="shared" si="1"/>
        <v>10005</v>
      </c>
      <c r="G47" s="383"/>
      <c r="H47" s="384"/>
      <c r="I47" s="386"/>
      <c r="J47" s="383">
        <f>J46</f>
        <v>28</v>
      </c>
      <c r="K47" s="384">
        <f>K46</f>
        <v>77</v>
      </c>
      <c r="L47" s="387">
        <f>L46</f>
        <v>229</v>
      </c>
      <c r="M47" s="203"/>
      <c r="N47" s="388">
        <f>N46+N42</f>
        <v>782</v>
      </c>
      <c r="O47" s="389">
        <f>O46+O42</f>
        <v>5827</v>
      </c>
      <c r="P47" s="390">
        <f t="shared" si="18"/>
        <v>196.76726342710998</v>
      </c>
      <c r="Q47" s="391">
        <f t="shared" si="19"/>
        <v>26.40672730392998</v>
      </c>
      <c r="R47" s="392">
        <f>R46+R42</f>
        <v>78843</v>
      </c>
      <c r="S47" s="393">
        <f>S46+S42</f>
        <v>75029</v>
      </c>
      <c r="T47" s="389">
        <f>T46+T42</f>
        <v>153872</v>
      </c>
      <c r="U47" s="394">
        <f>U46+U42</f>
        <v>8237</v>
      </c>
      <c r="V47" s="395">
        <f t="shared" si="20"/>
        <v>18.680587592570109</v>
      </c>
      <c r="W47" s="396">
        <f t="shared" si="21"/>
        <v>15.739770867430442</v>
      </c>
      <c r="X47" s="397">
        <f>X46+X42</f>
        <v>5971</v>
      </c>
      <c r="Y47" s="398">
        <f>Y46+Y42</f>
        <v>3805</v>
      </c>
      <c r="Z47" s="399">
        <f>Z46+Z42</f>
        <v>9776</v>
      </c>
      <c r="AA47" s="388">
        <f>AA46+AA42</f>
        <v>46</v>
      </c>
      <c r="AB47" s="389">
        <f>AB46+AB42</f>
        <v>178</v>
      </c>
      <c r="AC47" s="390">
        <f t="shared" si="22"/>
        <v>124.97826086956522</v>
      </c>
      <c r="AD47" s="391">
        <f t="shared" si="5"/>
        <v>32.297752808988761</v>
      </c>
      <c r="AE47" s="392">
        <f>AE46+AE42</f>
        <v>2966</v>
      </c>
      <c r="AF47" s="393">
        <f>AF46+AF42</f>
        <v>2783</v>
      </c>
      <c r="AG47" s="389">
        <f>AG46+AG42</f>
        <v>5749</v>
      </c>
      <c r="AH47" s="394">
        <f>AH46+AH42</f>
        <v>265</v>
      </c>
      <c r="AI47" s="400">
        <f t="shared" si="23"/>
        <v>21.694339622641511</v>
      </c>
      <c r="AJ47" s="396">
        <f t="shared" si="24"/>
        <v>19.099667774086377</v>
      </c>
      <c r="AK47" s="401">
        <f>AK46+AK42</f>
        <v>58</v>
      </c>
      <c r="AL47" s="402">
        <f>AL46+AL42</f>
        <v>243</v>
      </c>
      <c r="AM47" s="403">
        <f>AM46+AM42</f>
        <v>301</v>
      </c>
      <c r="AN47" s="404">
        <f>AN46+AN42</f>
        <v>325</v>
      </c>
      <c r="AO47" s="405">
        <f>AO46+AO42</f>
        <v>550</v>
      </c>
      <c r="AP47" s="390">
        <f t="shared" si="25"/>
        <v>39.864615384615384</v>
      </c>
      <c r="AQ47" s="391">
        <f t="shared" si="6"/>
        <v>23.556363636363635</v>
      </c>
      <c r="AR47" s="392">
        <f>AR46+AR42</f>
        <v>6780</v>
      </c>
      <c r="AS47" s="398">
        <f>AS46+AS42</f>
        <v>6176</v>
      </c>
      <c r="AT47" s="401">
        <f>AT46+AT42</f>
        <v>12956</v>
      </c>
      <c r="AU47" s="406">
        <f>AU46+AU42</f>
        <v>688</v>
      </c>
      <c r="AV47" s="395">
        <f t="shared" si="26"/>
        <v>18.831395348837209</v>
      </c>
      <c r="AW47" s="407">
        <f t="shared" si="27"/>
        <v>19.719939117199392</v>
      </c>
      <c r="AX47" s="397">
        <f>AX46+AX42</f>
        <v>91</v>
      </c>
      <c r="AY47" s="398">
        <f>AY46+AY42</f>
        <v>566</v>
      </c>
      <c r="AZ47" s="399">
        <f>AZ46+AZ42</f>
        <v>657</v>
      </c>
      <c r="BA47" s="404">
        <f>BA46+BA42</f>
        <v>428</v>
      </c>
      <c r="BB47" s="405">
        <f>BB46+BB42</f>
        <v>2043</v>
      </c>
      <c r="BC47" s="390">
        <f t="shared" si="28"/>
        <v>115.0677570093458</v>
      </c>
      <c r="BD47" s="391">
        <f t="shared" si="7"/>
        <v>24.106216348507097</v>
      </c>
      <c r="BE47" s="392">
        <f>BE46+BE42</f>
        <v>25335</v>
      </c>
      <c r="BF47" s="402">
        <f>BF46+BF42</f>
        <v>23914</v>
      </c>
      <c r="BG47" s="406">
        <f>BG46+BG42</f>
        <v>49249</v>
      </c>
      <c r="BH47" s="405">
        <f>BH46+BH42</f>
        <v>2860</v>
      </c>
      <c r="BI47" s="395">
        <f t="shared" si="29"/>
        <v>17.219930069930069</v>
      </c>
      <c r="BJ47" s="407">
        <f t="shared" si="30"/>
        <v>16.808532423208192</v>
      </c>
      <c r="BK47" s="397">
        <f>BK46+BK42</f>
        <v>1776</v>
      </c>
      <c r="BL47" s="398">
        <f>BL46+BL42</f>
        <v>1154</v>
      </c>
      <c r="BM47" s="399">
        <f>BM46+BM42</f>
        <v>2930</v>
      </c>
      <c r="BN47" s="404">
        <f>BN46+BN42</f>
        <v>208</v>
      </c>
      <c r="BO47" s="405">
        <f>BO46+BO42</f>
        <v>1955</v>
      </c>
      <c r="BP47" s="390">
        <f t="shared" si="31"/>
        <v>245.5625</v>
      </c>
      <c r="BQ47" s="391">
        <f t="shared" si="8"/>
        <v>26.126342710997442</v>
      </c>
      <c r="BR47" s="392">
        <f>BR46+BR42</f>
        <v>26074</v>
      </c>
      <c r="BS47" s="398">
        <f>BS46+BS42</f>
        <v>25003</v>
      </c>
      <c r="BT47" s="406">
        <f>BT46+BT42</f>
        <v>51077</v>
      </c>
      <c r="BU47" s="394">
        <f>BU46+BU42</f>
        <v>2147</v>
      </c>
      <c r="BV47" s="395">
        <f t="shared" si="32"/>
        <v>23.789939450395902</v>
      </c>
      <c r="BW47" s="407">
        <f t="shared" si="33"/>
        <v>14.461211778029446</v>
      </c>
      <c r="BX47" s="397">
        <f>BX46+BX42</f>
        <v>2089</v>
      </c>
      <c r="BY47" s="398">
        <f>BY46+BY42</f>
        <v>1443</v>
      </c>
      <c r="BZ47" s="399">
        <f>BZ46+BZ42</f>
        <v>3532</v>
      </c>
      <c r="CA47" s="408">
        <f>CA46+CA42</f>
        <v>636</v>
      </c>
      <c r="CB47" s="409">
        <f>CB46+CB42</f>
        <v>3998</v>
      </c>
      <c r="CC47" s="390">
        <f t="shared" si="34"/>
        <v>157.74528301886792</v>
      </c>
      <c r="CD47" s="410">
        <f t="shared" si="10"/>
        <v>25.094047023511756</v>
      </c>
      <c r="CE47" s="392">
        <f>CE46+CE42</f>
        <v>51409</v>
      </c>
      <c r="CF47" s="393">
        <f>CF46+CF42</f>
        <v>48917</v>
      </c>
      <c r="CG47" s="409">
        <f>CG46+CG42</f>
        <v>100326</v>
      </c>
      <c r="CH47" s="411">
        <f>CH46+CH42</f>
        <v>5007</v>
      </c>
      <c r="CI47" s="395">
        <f t="shared" si="36"/>
        <v>20.037147992810066</v>
      </c>
      <c r="CJ47" s="407">
        <f t="shared" si="37"/>
        <v>15.525533890436398</v>
      </c>
      <c r="CK47" s="397">
        <f>CK46+CK42</f>
        <v>3865</v>
      </c>
      <c r="CL47" s="398">
        <f>CL46+CL42</f>
        <v>2597</v>
      </c>
      <c r="CM47" s="412">
        <f>CM46+CM42</f>
        <v>6462</v>
      </c>
      <c r="CN47" s="404">
        <f>CN46+CN42</f>
        <v>100</v>
      </c>
      <c r="CO47" s="405">
        <f>CO46+CO42</f>
        <v>1651</v>
      </c>
      <c r="CP47" s="390">
        <f t="shared" si="38"/>
        <v>405.9</v>
      </c>
      <c r="CQ47" s="391">
        <f t="shared" si="12"/>
        <v>24.585099939430648</v>
      </c>
      <c r="CR47" s="392">
        <f>CR46+CR42</f>
        <v>20654</v>
      </c>
      <c r="CS47" s="398">
        <f>CS46+CS42</f>
        <v>19936</v>
      </c>
      <c r="CT47" s="406">
        <f>CT46+CT42</f>
        <v>40590</v>
      </c>
      <c r="CU47" s="406">
        <f>CU46+CU42</f>
        <v>2542</v>
      </c>
      <c r="CV47" s="395">
        <f t="shared" si="39"/>
        <v>15.96774193548387</v>
      </c>
      <c r="CW47" s="407">
        <f t="shared" si="40"/>
        <v>13.471622967142382</v>
      </c>
      <c r="CX47" s="397">
        <f>CX46+CX42</f>
        <v>2048</v>
      </c>
      <c r="CY47" s="398">
        <f>CY46+CY42</f>
        <v>965</v>
      </c>
      <c r="CZ47" s="399">
        <f>CZ46+CZ42</f>
        <v>3013</v>
      </c>
      <c r="DA47" s="408">
        <f>DA46+DA42</f>
        <v>35</v>
      </c>
      <c r="DB47" s="409">
        <f>DB46+DB42</f>
        <v>623</v>
      </c>
      <c r="DC47" s="390">
        <f t="shared" si="41"/>
        <v>473.68571428571431</v>
      </c>
      <c r="DD47" s="391">
        <f t="shared" si="13"/>
        <v>26.611556982343497</v>
      </c>
      <c r="DE47" s="392">
        <f>DE46+DE42</f>
        <v>7988</v>
      </c>
      <c r="DF47" s="393">
        <f>DF46+DF42</f>
        <v>8591</v>
      </c>
      <c r="DG47" s="409">
        <f>DG46+DG42</f>
        <v>16579</v>
      </c>
      <c r="DH47" s="411">
        <f>DH46+DH42</f>
        <v>896</v>
      </c>
      <c r="DI47" s="395">
        <f t="shared" si="42"/>
        <v>18.503348214285715</v>
      </c>
      <c r="DJ47" s="407">
        <f t="shared" si="43"/>
        <v>13.978920741989882</v>
      </c>
      <c r="DK47" s="397">
        <f>DK46+DK42</f>
        <v>855</v>
      </c>
      <c r="DL47" s="398">
        <f>DL46+DL42</f>
        <v>331</v>
      </c>
      <c r="DM47" s="412">
        <f>DM46+DM42</f>
        <v>1186</v>
      </c>
      <c r="DN47" s="413">
        <f t="shared" si="14"/>
        <v>65</v>
      </c>
      <c r="DO47" s="393">
        <f t="shared" si="14"/>
        <v>1028</v>
      </c>
      <c r="DP47" s="390">
        <f t="shared" si="44"/>
        <v>369.4</v>
      </c>
      <c r="DQ47" s="410">
        <f t="shared" si="15"/>
        <v>23.357003891050585</v>
      </c>
      <c r="DR47" s="392">
        <f t="shared" si="16"/>
        <v>12666</v>
      </c>
      <c r="DS47" s="393">
        <f t="shared" si="16"/>
        <v>11345</v>
      </c>
      <c r="DT47" s="409">
        <f t="shared" si="16"/>
        <v>24011</v>
      </c>
      <c r="DU47" s="409">
        <f t="shared" si="16"/>
        <v>1646</v>
      </c>
      <c r="DV47" s="395">
        <f t="shared" si="45"/>
        <v>14.587484811664641</v>
      </c>
      <c r="DW47" s="407">
        <f t="shared" si="46"/>
        <v>13.142309797482211</v>
      </c>
      <c r="DX47" s="392">
        <f t="shared" si="17"/>
        <v>1193</v>
      </c>
      <c r="DY47" s="393">
        <f t="shared" si="17"/>
        <v>634</v>
      </c>
      <c r="DZ47" s="412">
        <f t="shared" si="17"/>
        <v>1827</v>
      </c>
      <c r="EA47" s="1"/>
    </row>
    <row r="48" spans="1:131" ht="3" customHeight="1" x14ac:dyDescent="0.25">
      <c r="A48" s="1"/>
      <c r="EA48" s="1"/>
    </row>
    <row r="49" spans="1:13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414"/>
      <c r="U49" s="415" t="s">
        <v>51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416"/>
      <c r="BA49" s="1"/>
      <c r="BB49" s="417"/>
      <c r="BC49" s="1"/>
      <c r="BD49" s="1"/>
      <c r="BE49" s="1"/>
      <c r="BF49" s="1"/>
      <c r="BG49" s="418"/>
      <c r="BH49" s="419"/>
      <c r="BI49" s="418"/>
      <c r="BJ49" s="418"/>
      <c r="BK49" s="418"/>
      <c r="BL49" s="418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</row>
  </sheetData>
  <autoFilter ref="B8:AZ47">
    <filterColumn colId="1">
      <filters>
        <filter val="TOPLAM"/>
      </filters>
    </filterColumn>
  </autoFilter>
  <mergeCells count="107">
    <mergeCell ref="DV6:DV7"/>
    <mergeCell ref="DW6:DW7"/>
    <mergeCell ref="DX6:DZ6"/>
    <mergeCell ref="DN6:DN7"/>
    <mergeCell ref="DO6:DO7"/>
    <mergeCell ref="DP6:DP7"/>
    <mergeCell ref="DQ6:DQ7"/>
    <mergeCell ref="DR6:DT6"/>
    <mergeCell ref="DU6:DU7"/>
    <mergeCell ref="DD6:DD7"/>
    <mergeCell ref="DE6:DG6"/>
    <mergeCell ref="DH6:DH7"/>
    <mergeCell ref="DI6:DI7"/>
    <mergeCell ref="DJ6:DJ7"/>
    <mergeCell ref="DK6:DM6"/>
    <mergeCell ref="CV6:CV7"/>
    <mergeCell ref="CW6:CW7"/>
    <mergeCell ref="CX6:CZ6"/>
    <mergeCell ref="DA6:DA7"/>
    <mergeCell ref="DB6:DB7"/>
    <mergeCell ref="DC6:DC7"/>
    <mergeCell ref="CN6:CN7"/>
    <mergeCell ref="CO6:CO7"/>
    <mergeCell ref="CP6:CP7"/>
    <mergeCell ref="CQ6:CQ7"/>
    <mergeCell ref="CR6:CT6"/>
    <mergeCell ref="CU6:CU7"/>
    <mergeCell ref="CD6:CD7"/>
    <mergeCell ref="CE6:CG6"/>
    <mergeCell ref="CH6:CH7"/>
    <mergeCell ref="CI6:CI7"/>
    <mergeCell ref="CJ6:CJ7"/>
    <mergeCell ref="CK6:CM6"/>
    <mergeCell ref="BV6:BV7"/>
    <mergeCell ref="BW6:BW7"/>
    <mergeCell ref="BX6:BZ6"/>
    <mergeCell ref="CA6:CA7"/>
    <mergeCell ref="CB6:CB7"/>
    <mergeCell ref="CC6:CC7"/>
    <mergeCell ref="BN6:BN7"/>
    <mergeCell ref="BO6:BO7"/>
    <mergeCell ref="BP6:BP7"/>
    <mergeCell ref="BQ6:BQ7"/>
    <mergeCell ref="BR6:BT6"/>
    <mergeCell ref="BU6:BU7"/>
    <mergeCell ref="BD6:BD7"/>
    <mergeCell ref="BE6:BG6"/>
    <mergeCell ref="BH6:BH7"/>
    <mergeCell ref="BI6:BI7"/>
    <mergeCell ref="BJ6:BJ7"/>
    <mergeCell ref="BK6:BM6"/>
    <mergeCell ref="AV6:AV7"/>
    <mergeCell ref="AW6:AW7"/>
    <mergeCell ref="AX6:AZ6"/>
    <mergeCell ref="BA6:BA7"/>
    <mergeCell ref="BB6:BB7"/>
    <mergeCell ref="BC6:BC7"/>
    <mergeCell ref="AN6:AN7"/>
    <mergeCell ref="AO6:AO7"/>
    <mergeCell ref="AP6:AP7"/>
    <mergeCell ref="AQ6:AQ7"/>
    <mergeCell ref="AR6:AT6"/>
    <mergeCell ref="AU6:AU7"/>
    <mergeCell ref="AD6:AD7"/>
    <mergeCell ref="AE6:AG6"/>
    <mergeCell ref="AH6:AH7"/>
    <mergeCell ref="AI6:AI7"/>
    <mergeCell ref="AJ6:AJ7"/>
    <mergeCell ref="AK6:AM6"/>
    <mergeCell ref="V6:V7"/>
    <mergeCell ref="W6:W7"/>
    <mergeCell ref="X6:Z6"/>
    <mergeCell ref="AA6:AA7"/>
    <mergeCell ref="AB6:AB7"/>
    <mergeCell ref="AC6:AC7"/>
    <mergeCell ref="N6:N7"/>
    <mergeCell ref="O6:O7"/>
    <mergeCell ref="P6:P7"/>
    <mergeCell ref="Q6:Q7"/>
    <mergeCell ref="R6:T6"/>
    <mergeCell ref="U6:U7"/>
    <mergeCell ref="DA4:DM5"/>
    <mergeCell ref="DN4:DZ5"/>
    <mergeCell ref="AA5:AM5"/>
    <mergeCell ref="AN5:AZ5"/>
    <mergeCell ref="G6:G7"/>
    <mergeCell ref="H6:H7"/>
    <mergeCell ref="I6:I7"/>
    <mergeCell ref="J6:J7"/>
    <mergeCell ref="K6:K7"/>
    <mergeCell ref="L6:L7"/>
    <mergeCell ref="N4:Z5"/>
    <mergeCell ref="AA4:AZ4"/>
    <mergeCell ref="BA4:BM5"/>
    <mergeCell ref="BN4:BZ5"/>
    <mergeCell ref="CA4:CM5"/>
    <mergeCell ref="CN4:CZ5"/>
    <mergeCell ref="B1:DZ1"/>
    <mergeCell ref="B2:DZ2"/>
    <mergeCell ref="B3:DZ3"/>
    <mergeCell ref="B4:B7"/>
    <mergeCell ref="C4:C7"/>
    <mergeCell ref="D4:D7"/>
    <mergeCell ref="E4:E7"/>
    <mergeCell ref="F4:F7"/>
    <mergeCell ref="G4:I5"/>
    <mergeCell ref="J4:L5"/>
  </mergeCells>
  <hyperlinks>
    <hyperlink ref="B1:BO1" location="A!A1" display="ANASAYFA"/>
  </hyperlinks>
  <printOptions horizontalCentered="1"/>
  <pageMargins left="0.15748031496062992" right="0.15748031496062992" top="0" bottom="0.15748031496062992" header="0.23622047244094491" footer="0.15748031496062992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Genel</vt:lpstr>
      <vt:lpstr>Genel!Yazdırma_Alanı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M.EminKUMRAL</dc:creator>
  <cp:lastModifiedBy>M.EminKUMRAL</cp:lastModifiedBy>
  <dcterms:created xsi:type="dcterms:W3CDTF">2018-12-13T08:42:19Z</dcterms:created>
  <dcterms:modified xsi:type="dcterms:W3CDTF">2018-12-13T08:42:50Z</dcterms:modified>
</cp:coreProperties>
</file>