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mailDOLAS\Desktop\"/>
    </mc:Choice>
  </mc:AlternateContent>
  <bookViews>
    <workbookView xWindow="0" yWindow="0" windowWidth="20685" windowHeight="11910"/>
  </bookViews>
  <sheets>
    <sheet name="Genel" sheetId="1" r:id="rId1"/>
  </sheets>
  <externalReferences>
    <externalReference r:id="rId2"/>
  </externalReferences>
  <definedNames>
    <definedName name="__1Tablo_Adı">"Dummy"</definedName>
    <definedName name="_1Tablo_Adı">"Dummy"</definedName>
    <definedName name="_xlnm._FilterDatabase" localSheetId="0" hidden="1">Genel!$B$8:$AZ$46</definedName>
    <definedName name="AO">#REF!</definedName>
    <definedName name="DEVAM">#REF!</definedName>
    <definedName name="İLLER">#REF!</definedName>
    <definedName name="X">#REF!</definedName>
    <definedName name="_xlnm.Print_Area" localSheetId="0">Genel!$B$2:$DU$46</definedName>
    <definedName name="YILLA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40" i="1" l="1"/>
  <c r="CY40" i="1"/>
  <c r="CX40" i="1"/>
  <c r="CU40" i="1"/>
  <c r="CT40" i="1"/>
  <c r="CS40" i="1"/>
  <c r="CR40" i="1"/>
  <c r="CO40" i="1"/>
  <c r="CQ40" i="1" s="1"/>
  <c r="CN40" i="1"/>
  <c r="BZ40" i="1"/>
  <c r="BW40" i="1" s="1"/>
  <c r="BY40" i="1"/>
  <c r="BX40" i="1"/>
  <c r="BU40" i="1"/>
  <c r="BV40" i="1" s="1"/>
  <c r="BT40" i="1"/>
  <c r="BS40" i="1"/>
  <c r="BR40" i="1"/>
  <c r="BO40" i="1"/>
  <c r="BQ40" i="1" s="1"/>
  <c r="BN40" i="1"/>
  <c r="BP40" i="1" s="1"/>
  <c r="BM40" i="1"/>
  <c r="BL40" i="1"/>
  <c r="BK40" i="1"/>
  <c r="BH40" i="1"/>
  <c r="BG40" i="1"/>
  <c r="CG40" i="1" s="1"/>
  <c r="BF40" i="1"/>
  <c r="CF40" i="1" s="1"/>
  <c r="BE40" i="1"/>
  <c r="CE40" i="1" s="1"/>
  <c r="BD40" i="1"/>
  <c r="BB40" i="1"/>
  <c r="BA40" i="1"/>
  <c r="DV39" i="1"/>
  <c r="DM39" i="1"/>
  <c r="DJ39" i="1" s="1"/>
  <c r="DL39" i="1"/>
  <c r="DK39" i="1"/>
  <c r="DH39" i="1"/>
  <c r="DI39" i="1" s="1"/>
  <c r="DG39" i="1"/>
  <c r="DF39" i="1"/>
  <c r="DE39" i="1"/>
  <c r="DB39" i="1"/>
  <c r="DD39" i="1" s="1"/>
  <c r="DA39" i="1"/>
  <c r="CZ39" i="1"/>
  <c r="CW39" i="1" s="1"/>
  <c r="CY39" i="1"/>
  <c r="CX39" i="1"/>
  <c r="CV39" i="1"/>
  <c r="CU39" i="1"/>
  <c r="DU39" i="1" s="1"/>
  <c r="CT39" i="1"/>
  <c r="DT39" i="1" s="1"/>
  <c r="CS39" i="1"/>
  <c r="CR39" i="1"/>
  <c r="DR39" i="1" s="1"/>
  <c r="CP39" i="1"/>
  <c r="CO39" i="1"/>
  <c r="CN39" i="1"/>
  <c r="BZ39" i="1"/>
  <c r="BY39" i="1"/>
  <c r="BX39" i="1"/>
  <c r="BU39" i="1"/>
  <c r="BT39" i="1"/>
  <c r="BS39" i="1"/>
  <c r="BR39" i="1"/>
  <c r="BO39" i="1"/>
  <c r="BQ39" i="1" s="1"/>
  <c r="BN39" i="1"/>
  <c r="N39" i="1" s="1"/>
  <c r="D39" i="1" s="1"/>
  <c r="BM39" i="1"/>
  <c r="BJ39" i="1" s="1"/>
  <c r="BL39" i="1"/>
  <c r="CL39" i="1" s="1"/>
  <c r="BK39" i="1"/>
  <c r="BH39" i="1"/>
  <c r="BG39" i="1"/>
  <c r="CG39" i="1" s="1"/>
  <c r="BF39" i="1"/>
  <c r="CF39" i="1" s="1"/>
  <c r="BE39" i="1"/>
  <c r="CE39" i="1" s="1"/>
  <c r="BC39" i="1"/>
  <c r="BB39" i="1"/>
  <c r="BA39" i="1"/>
  <c r="AZ39" i="1"/>
  <c r="AY39" i="1"/>
  <c r="AX39" i="1"/>
  <c r="AU39" i="1"/>
  <c r="AT39" i="1"/>
  <c r="AS39" i="1"/>
  <c r="S39" i="1" s="1"/>
  <c r="AR39" i="1"/>
  <c r="AO39" i="1"/>
  <c r="AN39" i="1"/>
  <c r="AJ39" i="1"/>
  <c r="AI39" i="1"/>
  <c r="AD39" i="1"/>
  <c r="AC39" i="1"/>
  <c r="Y39" i="1"/>
  <c r="U39" i="1"/>
  <c r="DM38" i="1"/>
  <c r="DJ38" i="1" s="1"/>
  <c r="DL38" i="1"/>
  <c r="DK38" i="1"/>
  <c r="DH38" i="1"/>
  <c r="DI38" i="1" s="1"/>
  <c r="DG38" i="1"/>
  <c r="DG40" i="1" s="1"/>
  <c r="DT40" i="1" s="1"/>
  <c r="DF38" i="1"/>
  <c r="DF40" i="1" s="1"/>
  <c r="DE38" i="1"/>
  <c r="DB38" i="1"/>
  <c r="DA38" i="1"/>
  <c r="CZ38" i="1"/>
  <c r="DZ38" i="1" s="1"/>
  <c r="CY38" i="1"/>
  <c r="CX38" i="1"/>
  <c r="CU38" i="1"/>
  <c r="CT38" i="1"/>
  <c r="CS38" i="1"/>
  <c r="DS38" i="1" s="1"/>
  <c r="CR38" i="1"/>
  <c r="DR38" i="1" s="1"/>
  <c r="CO38" i="1"/>
  <c r="DO38" i="1" s="1"/>
  <c r="CN38" i="1"/>
  <c r="BZ38" i="1"/>
  <c r="BY38" i="1"/>
  <c r="BX38" i="1"/>
  <c r="BU38" i="1"/>
  <c r="BT38" i="1"/>
  <c r="BW38" i="1" s="1"/>
  <c r="BS38" i="1"/>
  <c r="S38" i="1" s="1"/>
  <c r="BR38" i="1"/>
  <c r="BO38" i="1"/>
  <c r="BQ38" i="1" s="1"/>
  <c r="BN38" i="1"/>
  <c r="BP38" i="1" s="1"/>
  <c r="BM38" i="1"/>
  <c r="CM38" i="1" s="1"/>
  <c r="BL38" i="1"/>
  <c r="CL38" i="1" s="1"/>
  <c r="BK38" i="1"/>
  <c r="BH38" i="1"/>
  <c r="BG38" i="1"/>
  <c r="BF38" i="1"/>
  <c r="BE38" i="1"/>
  <c r="BB38" i="1"/>
  <c r="CB38" i="1" s="1"/>
  <c r="BA38" i="1"/>
  <c r="CA38" i="1" s="1"/>
  <c r="AZ38" i="1"/>
  <c r="AW38" i="1" s="1"/>
  <c r="AY38" i="1"/>
  <c r="AY40" i="1" s="1"/>
  <c r="AX38" i="1"/>
  <c r="AX40" i="1" s="1"/>
  <c r="AU38" i="1"/>
  <c r="AU40" i="1" s="1"/>
  <c r="AT38" i="1"/>
  <c r="AT40" i="1" s="1"/>
  <c r="AS38" i="1"/>
  <c r="AR38" i="1"/>
  <c r="AO38" i="1"/>
  <c r="AQ38" i="1" s="1"/>
  <c r="AN38" i="1"/>
  <c r="AP38" i="1" s="1"/>
  <c r="AM38" i="1"/>
  <c r="AM40" i="1" s="1"/>
  <c r="Z40" i="1" s="1"/>
  <c r="AL38" i="1"/>
  <c r="AL40" i="1" s="1"/>
  <c r="AK38" i="1"/>
  <c r="AK40" i="1" s="1"/>
  <c r="AH38" i="1"/>
  <c r="AG38" i="1"/>
  <c r="AG40" i="1" s="1"/>
  <c r="AF38" i="1"/>
  <c r="AF40" i="1" s="1"/>
  <c r="AE38" i="1"/>
  <c r="AE40" i="1" s="1"/>
  <c r="AB38" i="1"/>
  <c r="AA38" i="1"/>
  <c r="AA40" i="1" s="1"/>
  <c r="T38" i="1"/>
  <c r="L38" i="1"/>
  <c r="K38" i="1"/>
  <c r="K40" i="1" s="1"/>
  <c r="J38" i="1"/>
  <c r="J40" i="1" s="1"/>
  <c r="CZ37" i="1"/>
  <c r="CY37" i="1"/>
  <c r="CX37" i="1"/>
  <c r="CW37" i="1"/>
  <c r="CU37" i="1"/>
  <c r="CT37" i="1"/>
  <c r="CS37" i="1"/>
  <c r="CR37" i="1"/>
  <c r="CO37" i="1"/>
  <c r="CN37" i="1"/>
  <c r="CH37" i="1"/>
  <c r="BZ37" i="1"/>
  <c r="BW37" i="1" s="1"/>
  <c r="BY37" i="1"/>
  <c r="BX37" i="1"/>
  <c r="BU37" i="1"/>
  <c r="BT37" i="1"/>
  <c r="BS37" i="1"/>
  <c r="BR37" i="1"/>
  <c r="BQ37" i="1"/>
  <c r="BO37" i="1"/>
  <c r="BN37" i="1"/>
  <c r="BM37" i="1"/>
  <c r="BL37" i="1"/>
  <c r="CL37" i="1" s="1"/>
  <c r="BK37" i="1"/>
  <c r="CK37" i="1" s="1"/>
  <c r="BH37" i="1"/>
  <c r="BG37" i="1"/>
  <c r="BF37" i="1"/>
  <c r="CF37" i="1" s="1"/>
  <c r="BE37" i="1"/>
  <c r="BB37" i="1"/>
  <c r="BA37" i="1"/>
  <c r="CA37" i="1" s="1"/>
  <c r="DM36" i="1"/>
  <c r="DJ36" i="1" s="1"/>
  <c r="DL36" i="1"/>
  <c r="DK36" i="1"/>
  <c r="DH36" i="1"/>
  <c r="DI36" i="1" s="1"/>
  <c r="DG36" i="1"/>
  <c r="DF36" i="1"/>
  <c r="DE36" i="1"/>
  <c r="DB36" i="1"/>
  <c r="DD36" i="1" s="1"/>
  <c r="DA36" i="1"/>
  <c r="DC36" i="1" s="1"/>
  <c r="CZ36" i="1"/>
  <c r="Z36" i="1" s="1"/>
  <c r="CY36" i="1"/>
  <c r="CX36" i="1"/>
  <c r="DX36" i="1" s="1"/>
  <c r="CU36" i="1"/>
  <c r="DU36" i="1" s="1"/>
  <c r="DV36" i="1" s="1"/>
  <c r="CT36" i="1"/>
  <c r="DT36" i="1" s="1"/>
  <c r="CS36" i="1"/>
  <c r="DS36" i="1" s="1"/>
  <c r="CR36" i="1"/>
  <c r="DR36" i="1" s="1"/>
  <c r="CO36" i="1"/>
  <c r="DO36" i="1" s="1"/>
  <c r="CN36" i="1"/>
  <c r="BZ36" i="1"/>
  <c r="BY36" i="1"/>
  <c r="BX36" i="1"/>
  <c r="BU36" i="1"/>
  <c r="BT36" i="1"/>
  <c r="BW36" i="1" s="1"/>
  <c r="BS36" i="1"/>
  <c r="BR36" i="1"/>
  <c r="BO36" i="1"/>
  <c r="BN36" i="1"/>
  <c r="BP36" i="1" s="1"/>
  <c r="BM36" i="1"/>
  <c r="CM36" i="1" s="1"/>
  <c r="BL36" i="1"/>
  <c r="CL36" i="1" s="1"/>
  <c r="BK36" i="1"/>
  <c r="X36" i="1" s="1"/>
  <c r="BI36" i="1"/>
  <c r="BH36" i="1"/>
  <c r="CH36" i="1" s="1"/>
  <c r="CI36" i="1" s="1"/>
  <c r="BG36" i="1"/>
  <c r="CG36" i="1" s="1"/>
  <c r="BF36" i="1"/>
  <c r="BE36" i="1"/>
  <c r="BB36" i="1"/>
  <c r="CB36" i="1" s="1"/>
  <c r="CD36" i="1" s="1"/>
  <c r="BA36" i="1"/>
  <c r="AZ36" i="1"/>
  <c r="AW36" i="1" s="1"/>
  <c r="AY36" i="1"/>
  <c r="AX36" i="1"/>
  <c r="AU36" i="1"/>
  <c r="U36" i="1" s="1"/>
  <c r="AT36" i="1"/>
  <c r="AS36" i="1"/>
  <c r="AR36" i="1"/>
  <c r="AO36" i="1"/>
  <c r="AQ36" i="1" s="1"/>
  <c r="AN36" i="1"/>
  <c r="AP36" i="1" s="1"/>
  <c r="AJ36" i="1"/>
  <c r="AI36" i="1"/>
  <c r="AD36" i="1"/>
  <c r="AC36" i="1"/>
  <c r="T36" i="1"/>
  <c r="S36" i="1"/>
  <c r="DM35" i="1"/>
  <c r="DM37" i="1" s="1"/>
  <c r="DJ37" i="1" s="1"/>
  <c r="DL35" i="1"/>
  <c r="DK35" i="1"/>
  <c r="DJ35" i="1"/>
  <c r="DI35" i="1"/>
  <c r="DH35" i="1"/>
  <c r="DH37" i="1" s="1"/>
  <c r="DI37" i="1" s="1"/>
  <c r="DG35" i="1"/>
  <c r="DG37" i="1" s="1"/>
  <c r="DF35" i="1"/>
  <c r="DF37" i="1" s="1"/>
  <c r="DE35" i="1"/>
  <c r="DE37" i="1" s="1"/>
  <c r="DB35" i="1"/>
  <c r="DA35" i="1"/>
  <c r="CZ35" i="1"/>
  <c r="DZ35" i="1" s="1"/>
  <c r="CY35" i="1"/>
  <c r="DY35" i="1" s="1"/>
  <c r="CX35" i="1"/>
  <c r="DX35" i="1" s="1"/>
  <c r="CU35" i="1"/>
  <c r="CT35" i="1"/>
  <c r="CS35" i="1"/>
  <c r="DS35" i="1" s="1"/>
  <c r="CR35" i="1"/>
  <c r="DR35" i="1" s="1"/>
  <c r="CO35" i="1"/>
  <c r="CN35" i="1"/>
  <c r="BZ35" i="1"/>
  <c r="BY35" i="1"/>
  <c r="BX35" i="1"/>
  <c r="BW35" i="1"/>
  <c r="BV35" i="1"/>
  <c r="BU35" i="1"/>
  <c r="CH35" i="1" s="1"/>
  <c r="BT35" i="1"/>
  <c r="BS35" i="1"/>
  <c r="BR35" i="1"/>
  <c r="BO35" i="1"/>
  <c r="BN35" i="1"/>
  <c r="BP35" i="1" s="1"/>
  <c r="BM35" i="1"/>
  <c r="BL35" i="1"/>
  <c r="CL35" i="1" s="1"/>
  <c r="BK35" i="1"/>
  <c r="CK35" i="1" s="1"/>
  <c r="BH35" i="1"/>
  <c r="BG35" i="1"/>
  <c r="BF35" i="1"/>
  <c r="CF35" i="1" s="1"/>
  <c r="BE35" i="1"/>
  <c r="CE35" i="1" s="1"/>
  <c r="BB35" i="1"/>
  <c r="BA35" i="1"/>
  <c r="AZ35" i="1"/>
  <c r="AW35" i="1" s="1"/>
  <c r="AY35" i="1"/>
  <c r="AX35" i="1"/>
  <c r="AX37" i="1" s="1"/>
  <c r="AU35" i="1"/>
  <c r="AU37" i="1" s="1"/>
  <c r="AT35" i="1"/>
  <c r="AT37" i="1" s="1"/>
  <c r="AS35" i="1"/>
  <c r="AR35" i="1"/>
  <c r="R35" i="1" s="1"/>
  <c r="AQ35" i="1"/>
  <c r="AP35" i="1"/>
  <c r="AO35" i="1"/>
  <c r="AN35" i="1"/>
  <c r="AM35" i="1"/>
  <c r="AM37" i="1" s="1"/>
  <c r="AL35" i="1"/>
  <c r="AL37" i="1" s="1"/>
  <c r="Y37" i="1" s="1"/>
  <c r="AK35" i="1"/>
  <c r="AK37" i="1" s="1"/>
  <c r="X37" i="1" s="1"/>
  <c r="AH35" i="1"/>
  <c r="AG35" i="1"/>
  <c r="AG37" i="1" s="1"/>
  <c r="AF35" i="1"/>
  <c r="AF37" i="1" s="1"/>
  <c r="AE35" i="1"/>
  <c r="AE37" i="1" s="1"/>
  <c r="AB35" i="1"/>
  <c r="AB37" i="1" s="1"/>
  <c r="AA35" i="1"/>
  <c r="S35" i="1"/>
  <c r="L35" i="1"/>
  <c r="L37" i="1" s="1"/>
  <c r="K35" i="1"/>
  <c r="K37" i="1" s="1"/>
  <c r="J35" i="1"/>
  <c r="CZ34" i="1"/>
  <c r="CY34" i="1"/>
  <c r="CX34" i="1"/>
  <c r="DX34" i="1" s="1"/>
  <c r="CU34" i="1"/>
  <c r="CV34" i="1" s="1"/>
  <c r="CT34" i="1"/>
  <c r="CW34" i="1" s="1"/>
  <c r="CS34" i="1"/>
  <c r="CR34" i="1"/>
  <c r="CO34" i="1"/>
  <c r="CN34" i="1"/>
  <c r="BZ34" i="1"/>
  <c r="BY34" i="1"/>
  <c r="BX34" i="1"/>
  <c r="BU34" i="1"/>
  <c r="BT34" i="1"/>
  <c r="BW34" i="1" s="1"/>
  <c r="BS34" i="1"/>
  <c r="BR34" i="1"/>
  <c r="BO34" i="1"/>
  <c r="BN34" i="1"/>
  <c r="BP34" i="1" s="1"/>
  <c r="BM34" i="1"/>
  <c r="CM34" i="1" s="1"/>
  <c r="BL34" i="1"/>
  <c r="BK34" i="1"/>
  <c r="CK34" i="1" s="1"/>
  <c r="BH34" i="1"/>
  <c r="BG34" i="1"/>
  <c r="BF34" i="1"/>
  <c r="CF34" i="1" s="1"/>
  <c r="BE34" i="1"/>
  <c r="CE34" i="1" s="1"/>
  <c r="BB34" i="1"/>
  <c r="CB34" i="1" s="1"/>
  <c r="BA34" i="1"/>
  <c r="DM33" i="1"/>
  <c r="DJ33" i="1" s="1"/>
  <c r="DL33" i="1"/>
  <c r="DK33" i="1"/>
  <c r="DH33" i="1"/>
  <c r="DI33" i="1" s="1"/>
  <c r="DG33" i="1"/>
  <c r="DF33" i="1"/>
  <c r="DE33" i="1"/>
  <c r="DB33" i="1"/>
  <c r="DD33" i="1" s="1"/>
  <c r="DA33" i="1"/>
  <c r="DC33" i="1" s="1"/>
  <c r="CZ33" i="1"/>
  <c r="CW33" i="1" s="1"/>
  <c r="CY33" i="1"/>
  <c r="CX33" i="1"/>
  <c r="DX33" i="1" s="1"/>
  <c r="CU33" i="1"/>
  <c r="DU33" i="1" s="1"/>
  <c r="DV33" i="1" s="1"/>
  <c r="CT33" i="1"/>
  <c r="DT33" i="1" s="1"/>
  <c r="CS33" i="1"/>
  <c r="DS33" i="1" s="1"/>
  <c r="CR33" i="1"/>
  <c r="DR33" i="1" s="1"/>
  <c r="CO33" i="1"/>
  <c r="CQ33" i="1" s="1"/>
  <c r="CN33" i="1"/>
  <c r="CP33" i="1" s="1"/>
  <c r="BZ33" i="1"/>
  <c r="BW33" i="1" s="1"/>
  <c r="BY33" i="1"/>
  <c r="BX33" i="1"/>
  <c r="BU33" i="1"/>
  <c r="BV33" i="1" s="1"/>
  <c r="BT33" i="1"/>
  <c r="BS33" i="1"/>
  <c r="BR33" i="1"/>
  <c r="BO33" i="1"/>
  <c r="BQ33" i="1" s="1"/>
  <c r="BN33" i="1"/>
  <c r="BP33" i="1" s="1"/>
  <c r="BM33" i="1"/>
  <c r="BJ33" i="1" s="1"/>
  <c r="BL33" i="1"/>
  <c r="BK33" i="1"/>
  <c r="BH33" i="1"/>
  <c r="CH33" i="1" s="1"/>
  <c r="CI33" i="1" s="1"/>
  <c r="BG33" i="1"/>
  <c r="CG33" i="1" s="1"/>
  <c r="BF33" i="1"/>
  <c r="CF33" i="1" s="1"/>
  <c r="BE33" i="1"/>
  <c r="CE33" i="1" s="1"/>
  <c r="BB33" i="1"/>
  <c r="BA33" i="1"/>
  <c r="AZ33" i="1"/>
  <c r="AY33" i="1"/>
  <c r="AX33" i="1"/>
  <c r="AU33" i="1"/>
  <c r="AV33" i="1" s="1"/>
  <c r="AT33" i="1"/>
  <c r="AW33" i="1" s="1"/>
  <c r="AS33" i="1"/>
  <c r="AR33" i="1"/>
  <c r="AR34" i="1" s="1"/>
  <c r="R34" i="1" s="1"/>
  <c r="AO33" i="1"/>
  <c r="AQ33" i="1" s="1"/>
  <c r="AN33" i="1"/>
  <c r="AJ33" i="1"/>
  <c r="AI33" i="1"/>
  <c r="AD33" i="1"/>
  <c r="AC33" i="1"/>
  <c r="U33" i="1"/>
  <c r="T33" i="1"/>
  <c r="DT32" i="1"/>
  <c r="DM32" i="1"/>
  <c r="DL32" i="1"/>
  <c r="DL34" i="1" s="1"/>
  <c r="DK32" i="1"/>
  <c r="DK34" i="1" s="1"/>
  <c r="DH32" i="1"/>
  <c r="DH34" i="1" s="1"/>
  <c r="DI34" i="1" s="1"/>
  <c r="DG32" i="1"/>
  <c r="DG34" i="1" s="1"/>
  <c r="DT34" i="1" s="1"/>
  <c r="DF32" i="1"/>
  <c r="DF34" i="1" s="1"/>
  <c r="DE32" i="1"/>
  <c r="DE34" i="1" s="1"/>
  <c r="DC32" i="1"/>
  <c r="DB32" i="1"/>
  <c r="DA32" i="1"/>
  <c r="CZ32" i="1"/>
  <c r="CW32" i="1" s="1"/>
  <c r="CY32" i="1"/>
  <c r="CX32" i="1"/>
  <c r="DX32" i="1" s="1"/>
  <c r="CU32" i="1"/>
  <c r="CT32" i="1"/>
  <c r="CS32" i="1"/>
  <c r="DS32" i="1" s="1"/>
  <c r="CR32" i="1"/>
  <c r="CO32" i="1"/>
  <c r="CN32" i="1"/>
  <c r="BZ32" i="1"/>
  <c r="BY32" i="1"/>
  <c r="BX32" i="1"/>
  <c r="BW32" i="1"/>
  <c r="BU32" i="1"/>
  <c r="BV32" i="1" s="1"/>
  <c r="BT32" i="1"/>
  <c r="BS32" i="1"/>
  <c r="BR32" i="1"/>
  <c r="BO32" i="1"/>
  <c r="BQ32" i="1" s="1"/>
  <c r="BN32" i="1"/>
  <c r="BP32" i="1" s="1"/>
  <c r="BM32" i="1"/>
  <c r="BJ32" i="1" s="1"/>
  <c r="BL32" i="1"/>
  <c r="CL32" i="1" s="1"/>
  <c r="BK32" i="1"/>
  <c r="CK32" i="1" s="1"/>
  <c r="BH32" i="1"/>
  <c r="BG32" i="1"/>
  <c r="BF32" i="1"/>
  <c r="CF32" i="1" s="1"/>
  <c r="BE32" i="1"/>
  <c r="CE32" i="1" s="1"/>
  <c r="BB32" i="1"/>
  <c r="BA32" i="1"/>
  <c r="AZ32" i="1"/>
  <c r="AY32" i="1"/>
  <c r="AY34" i="1" s="1"/>
  <c r="AX32" i="1"/>
  <c r="AX34" i="1" s="1"/>
  <c r="AU32" i="1"/>
  <c r="AV32" i="1" s="1"/>
  <c r="AT32" i="1"/>
  <c r="AT34" i="1" s="1"/>
  <c r="AS32" i="1"/>
  <c r="AS34" i="1" s="1"/>
  <c r="S34" i="1" s="1"/>
  <c r="AR32" i="1"/>
  <c r="R32" i="1" s="1"/>
  <c r="AO32" i="1"/>
  <c r="AO34" i="1" s="1"/>
  <c r="AQ34" i="1" s="1"/>
  <c r="AN32" i="1"/>
  <c r="AP32" i="1" s="1"/>
  <c r="AM32" i="1"/>
  <c r="AL32" i="1"/>
  <c r="AL34" i="1" s="1"/>
  <c r="AK32" i="1"/>
  <c r="AH32" i="1"/>
  <c r="AG32" i="1"/>
  <c r="AG34" i="1" s="1"/>
  <c r="AF32" i="1"/>
  <c r="AF34" i="1" s="1"/>
  <c r="AE32" i="1"/>
  <c r="AE34" i="1" s="1"/>
  <c r="AB32" i="1"/>
  <c r="AA32" i="1"/>
  <c r="T32" i="1"/>
  <c r="S32" i="1"/>
  <c r="L32" i="1"/>
  <c r="K32" i="1"/>
  <c r="K34" i="1" s="1"/>
  <c r="J32" i="1"/>
  <c r="CZ31" i="1"/>
  <c r="CW31" i="1" s="1"/>
  <c r="CY31" i="1"/>
  <c r="CX31" i="1"/>
  <c r="CU31" i="1"/>
  <c r="CT31" i="1"/>
  <c r="CS31" i="1"/>
  <c r="CR31" i="1"/>
  <c r="CO31" i="1"/>
  <c r="CN31" i="1"/>
  <c r="CP31" i="1" s="1"/>
  <c r="CA31" i="1"/>
  <c r="BZ31" i="1"/>
  <c r="BW31" i="1" s="1"/>
  <c r="BY31" i="1"/>
  <c r="BX31" i="1"/>
  <c r="BU31" i="1"/>
  <c r="BV31" i="1" s="1"/>
  <c r="BT31" i="1"/>
  <c r="BS31" i="1"/>
  <c r="BR31" i="1"/>
  <c r="BO31" i="1"/>
  <c r="BQ31" i="1" s="1"/>
  <c r="BN31" i="1"/>
  <c r="BP31" i="1" s="1"/>
  <c r="BM31" i="1"/>
  <c r="BL31" i="1"/>
  <c r="CL31" i="1" s="1"/>
  <c r="BK31" i="1"/>
  <c r="CK31" i="1" s="1"/>
  <c r="BH31" i="1"/>
  <c r="BG31" i="1"/>
  <c r="BF31" i="1"/>
  <c r="CF31" i="1" s="1"/>
  <c r="BE31" i="1"/>
  <c r="CE31" i="1" s="1"/>
  <c r="BB31" i="1"/>
  <c r="BA31" i="1"/>
  <c r="AL31" i="1"/>
  <c r="Y31" i="1" s="1"/>
  <c r="AK31" i="1"/>
  <c r="X31" i="1" s="1"/>
  <c r="DZ29" i="1"/>
  <c r="DY29" i="1"/>
  <c r="DM29" i="1"/>
  <c r="DL29" i="1"/>
  <c r="DK29" i="1"/>
  <c r="DJ29" i="1"/>
  <c r="DI29" i="1"/>
  <c r="DH29" i="1"/>
  <c r="DG29" i="1"/>
  <c r="DF29" i="1"/>
  <c r="DE29" i="1"/>
  <c r="DB29" i="1"/>
  <c r="DD29" i="1" s="1"/>
  <c r="DA29" i="1"/>
  <c r="CZ29" i="1"/>
  <c r="CW29" i="1" s="1"/>
  <c r="CY29" i="1"/>
  <c r="CX29" i="1"/>
  <c r="CU29" i="1"/>
  <c r="CT29" i="1"/>
  <c r="CS29" i="1"/>
  <c r="DS29" i="1" s="1"/>
  <c r="CR29" i="1"/>
  <c r="DR29" i="1" s="1"/>
  <c r="CO29" i="1"/>
  <c r="CN29" i="1"/>
  <c r="CM29" i="1"/>
  <c r="BZ29" i="1"/>
  <c r="BW29" i="1" s="1"/>
  <c r="BY29" i="1"/>
  <c r="BX29" i="1"/>
  <c r="BU29" i="1"/>
  <c r="BT29" i="1"/>
  <c r="BS29" i="1"/>
  <c r="BR29" i="1"/>
  <c r="BO29" i="1"/>
  <c r="BN29" i="1"/>
  <c r="BM29" i="1"/>
  <c r="BL29" i="1"/>
  <c r="BK29" i="1"/>
  <c r="CK29" i="1" s="1"/>
  <c r="BH29" i="1"/>
  <c r="BG29" i="1"/>
  <c r="BF29" i="1"/>
  <c r="BE29" i="1"/>
  <c r="BB29" i="1"/>
  <c r="BA29" i="1"/>
  <c r="AZ29" i="1"/>
  <c r="AY29" i="1"/>
  <c r="AX29" i="1"/>
  <c r="AW29" i="1"/>
  <c r="AU29" i="1"/>
  <c r="AV29" i="1" s="1"/>
  <c r="AT29" i="1"/>
  <c r="AS29" i="1"/>
  <c r="AR29" i="1"/>
  <c r="AO29" i="1"/>
  <c r="AQ29" i="1" s="1"/>
  <c r="AN29" i="1"/>
  <c r="AP29" i="1" s="1"/>
  <c r="AJ29" i="1"/>
  <c r="AI29" i="1"/>
  <c r="AD29" i="1"/>
  <c r="AC29" i="1"/>
  <c r="Z29" i="1"/>
  <c r="F29" i="1" s="1"/>
  <c r="U29" i="1"/>
  <c r="N29" i="1"/>
  <c r="D29" i="1" s="1"/>
  <c r="DM28" i="1"/>
  <c r="DL28" i="1"/>
  <c r="DL30" i="1" s="1"/>
  <c r="DK28" i="1"/>
  <c r="DK30" i="1" s="1"/>
  <c r="DH28" i="1"/>
  <c r="DH30" i="1" s="1"/>
  <c r="DG28" i="1"/>
  <c r="DG30" i="1" s="1"/>
  <c r="DF28" i="1"/>
  <c r="DF30" i="1" s="1"/>
  <c r="DE28" i="1"/>
  <c r="DE30" i="1" s="1"/>
  <c r="DB28" i="1"/>
  <c r="DB30" i="1" s="1"/>
  <c r="DA28" i="1"/>
  <c r="DC28" i="1" s="1"/>
  <c r="CZ28" i="1"/>
  <c r="CY28" i="1"/>
  <c r="CX28" i="1"/>
  <c r="CU28" i="1"/>
  <c r="CU30" i="1" s="1"/>
  <c r="CT28" i="1"/>
  <c r="CT30" i="1" s="1"/>
  <c r="CS28" i="1"/>
  <c r="DS28" i="1" s="1"/>
  <c r="CR28" i="1"/>
  <c r="CR30" i="1" s="1"/>
  <c r="DR30" i="1" s="1"/>
  <c r="CO28" i="1"/>
  <c r="CN28" i="1"/>
  <c r="BZ28" i="1"/>
  <c r="BZ30" i="1" s="1"/>
  <c r="BY28" i="1"/>
  <c r="BX28" i="1"/>
  <c r="BX30" i="1" s="1"/>
  <c r="BU28" i="1"/>
  <c r="BT28" i="1"/>
  <c r="BT30" i="1" s="1"/>
  <c r="BS28" i="1"/>
  <c r="BR28" i="1"/>
  <c r="BR30" i="1" s="1"/>
  <c r="BO28" i="1"/>
  <c r="BN28" i="1"/>
  <c r="BN30" i="1" s="1"/>
  <c r="BM28" i="1"/>
  <c r="BL28" i="1"/>
  <c r="BK28" i="1"/>
  <c r="CK28" i="1" s="1"/>
  <c r="BH28" i="1"/>
  <c r="BG28" i="1"/>
  <c r="BD28" i="1" s="1"/>
  <c r="BF28" i="1"/>
  <c r="BE28" i="1"/>
  <c r="BE30" i="1" s="1"/>
  <c r="CE30" i="1" s="1"/>
  <c r="BB28" i="1"/>
  <c r="BB30" i="1" s="1"/>
  <c r="BA28" i="1"/>
  <c r="BC28" i="1" s="1"/>
  <c r="AZ28" i="1"/>
  <c r="AW28" i="1" s="1"/>
  <c r="AY28" i="1"/>
  <c r="AX28" i="1"/>
  <c r="AU28" i="1"/>
  <c r="AV28" i="1" s="1"/>
  <c r="AT28" i="1"/>
  <c r="AT30" i="1" s="1"/>
  <c r="AS28" i="1"/>
  <c r="AS30" i="1" s="1"/>
  <c r="AR28" i="1"/>
  <c r="AQ28" i="1"/>
  <c r="AO28" i="1"/>
  <c r="AN28" i="1"/>
  <c r="AN30" i="1" s="1"/>
  <c r="AP30" i="1" s="1"/>
  <c r="AM28" i="1"/>
  <c r="AL28" i="1"/>
  <c r="AL30" i="1" s="1"/>
  <c r="AK28" i="1"/>
  <c r="AK30" i="1" s="1"/>
  <c r="AH28" i="1"/>
  <c r="AH31" i="1" s="1"/>
  <c r="AI31" i="1" s="1"/>
  <c r="AG28" i="1"/>
  <c r="AG31" i="1" s="1"/>
  <c r="AF28" i="1"/>
  <c r="AE28" i="1"/>
  <c r="AE31" i="1" s="1"/>
  <c r="AB28" i="1"/>
  <c r="AA28" i="1"/>
  <c r="AC28" i="1" s="1"/>
  <c r="X28" i="1"/>
  <c r="L28" i="1"/>
  <c r="K28" i="1"/>
  <c r="K30" i="1" s="1"/>
  <c r="K31" i="1" s="1"/>
  <c r="J28" i="1"/>
  <c r="J30" i="1" s="1"/>
  <c r="DM27" i="1"/>
  <c r="DL27" i="1"/>
  <c r="DK27" i="1"/>
  <c r="DH27" i="1"/>
  <c r="DG27" i="1"/>
  <c r="DF27" i="1"/>
  <c r="DE27" i="1"/>
  <c r="DB27" i="1"/>
  <c r="DA27" i="1"/>
  <c r="CZ27" i="1"/>
  <c r="DZ27" i="1" s="1"/>
  <c r="CY27" i="1"/>
  <c r="CX27" i="1"/>
  <c r="CU27" i="1"/>
  <c r="CT27" i="1"/>
  <c r="CS27" i="1"/>
  <c r="S27" i="1" s="1"/>
  <c r="CR27" i="1"/>
  <c r="DR27" i="1" s="1"/>
  <c r="CO27" i="1"/>
  <c r="DO27" i="1" s="1"/>
  <c r="CN27" i="1"/>
  <c r="CJ27" i="1"/>
  <c r="CH27" i="1"/>
  <c r="CI27" i="1" s="1"/>
  <c r="CG27" i="1"/>
  <c r="CF27" i="1"/>
  <c r="CE27" i="1"/>
  <c r="CD27" i="1"/>
  <c r="CC27" i="1"/>
  <c r="BW27" i="1"/>
  <c r="BV27" i="1"/>
  <c r="BQ27" i="1"/>
  <c r="BP27" i="1"/>
  <c r="BJ27" i="1"/>
  <c r="BI27" i="1"/>
  <c r="BD27" i="1"/>
  <c r="BC27" i="1"/>
  <c r="AW27" i="1"/>
  <c r="AV27" i="1"/>
  <c r="AQ27" i="1"/>
  <c r="AP27" i="1"/>
  <c r="AJ27" i="1"/>
  <c r="AI27" i="1"/>
  <c r="AD27" i="1"/>
  <c r="AC27" i="1"/>
  <c r="Z27" i="1"/>
  <c r="F27" i="1" s="1"/>
  <c r="U27" i="1"/>
  <c r="T27" i="1"/>
  <c r="R27" i="1"/>
  <c r="CZ26" i="1"/>
  <c r="CY26" i="1"/>
  <c r="CX26" i="1"/>
  <c r="CU26" i="1"/>
  <c r="CT26" i="1"/>
  <c r="CS26" i="1"/>
  <c r="CR26" i="1"/>
  <c r="CO26" i="1"/>
  <c r="CQ26" i="1" s="1"/>
  <c r="CN26" i="1"/>
  <c r="BZ26" i="1"/>
  <c r="BY26" i="1"/>
  <c r="BX26" i="1"/>
  <c r="BW26" i="1"/>
  <c r="BU26" i="1"/>
  <c r="BV26" i="1" s="1"/>
  <c r="BT26" i="1"/>
  <c r="BS26" i="1"/>
  <c r="BR26" i="1"/>
  <c r="BO26" i="1"/>
  <c r="BQ26" i="1" s="1"/>
  <c r="BN26" i="1"/>
  <c r="BP26" i="1" s="1"/>
  <c r="BM26" i="1"/>
  <c r="CM26" i="1" s="1"/>
  <c r="BL26" i="1"/>
  <c r="CL26" i="1" s="1"/>
  <c r="BK26" i="1"/>
  <c r="BH26" i="1"/>
  <c r="BG26" i="1"/>
  <c r="BF26" i="1"/>
  <c r="CF26" i="1" s="1"/>
  <c r="BE26" i="1"/>
  <c r="CE26" i="1" s="1"/>
  <c r="BB26" i="1"/>
  <c r="BA26" i="1"/>
  <c r="CA26" i="1" s="1"/>
  <c r="DN25" i="1"/>
  <c r="DM25" i="1"/>
  <c r="DJ25" i="1" s="1"/>
  <c r="DL25" i="1"/>
  <c r="DK25" i="1"/>
  <c r="DH25" i="1"/>
  <c r="DI25" i="1" s="1"/>
  <c r="DG25" i="1"/>
  <c r="DF25" i="1"/>
  <c r="DE25" i="1"/>
  <c r="DB25" i="1"/>
  <c r="DD25" i="1" s="1"/>
  <c r="DA25" i="1"/>
  <c r="DC25" i="1" s="1"/>
  <c r="CZ25" i="1"/>
  <c r="CW25" i="1" s="1"/>
  <c r="CY25" i="1"/>
  <c r="DY25" i="1" s="1"/>
  <c r="CX25" i="1"/>
  <c r="CU25" i="1"/>
  <c r="CT25" i="1"/>
  <c r="DT25" i="1" s="1"/>
  <c r="CS25" i="1"/>
  <c r="CR25" i="1"/>
  <c r="CO25" i="1"/>
  <c r="CN25" i="1"/>
  <c r="CP25" i="1" s="1"/>
  <c r="BZ25" i="1"/>
  <c r="BW25" i="1" s="1"/>
  <c r="BY25" i="1"/>
  <c r="BX25" i="1"/>
  <c r="BU25" i="1"/>
  <c r="BV25" i="1" s="1"/>
  <c r="BT25" i="1"/>
  <c r="BS25" i="1"/>
  <c r="BR25" i="1"/>
  <c r="BQ25" i="1"/>
  <c r="BO25" i="1"/>
  <c r="BN25" i="1"/>
  <c r="BP25" i="1" s="1"/>
  <c r="BM25" i="1"/>
  <c r="BL25" i="1"/>
  <c r="BK25" i="1"/>
  <c r="CK25" i="1" s="1"/>
  <c r="BH25" i="1"/>
  <c r="BG25" i="1"/>
  <c r="CG25" i="1" s="1"/>
  <c r="BF25" i="1"/>
  <c r="CF25" i="1" s="1"/>
  <c r="BE25" i="1"/>
  <c r="BB25" i="1"/>
  <c r="BA25" i="1"/>
  <c r="AZ25" i="1"/>
  <c r="AY25" i="1"/>
  <c r="AX25" i="1"/>
  <c r="AU25" i="1"/>
  <c r="U25" i="1" s="1"/>
  <c r="AT25" i="1"/>
  <c r="AS25" i="1"/>
  <c r="AR25" i="1"/>
  <c r="AO25" i="1"/>
  <c r="AQ25" i="1" s="1"/>
  <c r="AN25" i="1"/>
  <c r="AP25" i="1" s="1"/>
  <c r="AJ25" i="1"/>
  <c r="AI25" i="1"/>
  <c r="AD25" i="1"/>
  <c r="AC25" i="1"/>
  <c r="DM24" i="1"/>
  <c r="DJ24" i="1" s="1"/>
  <c r="DL24" i="1"/>
  <c r="DL26" i="1" s="1"/>
  <c r="DK24" i="1"/>
  <c r="DK26" i="1" s="1"/>
  <c r="DH24" i="1"/>
  <c r="DI24" i="1" s="1"/>
  <c r="DG24" i="1"/>
  <c r="DG26" i="1" s="1"/>
  <c r="DF24" i="1"/>
  <c r="DF26" i="1" s="1"/>
  <c r="DS26" i="1" s="1"/>
  <c r="DE24" i="1"/>
  <c r="DB24" i="1"/>
  <c r="DA24" i="1"/>
  <c r="CZ24" i="1"/>
  <c r="DZ24" i="1" s="1"/>
  <c r="CY24" i="1"/>
  <c r="CX24" i="1"/>
  <c r="CU24" i="1"/>
  <c r="DU24" i="1" s="1"/>
  <c r="CT24" i="1"/>
  <c r="DT24" i="1" s="1"/>
  <c r="CS24" i="1"/>
  <c r="DS24" i="1" s="1"/>
  <c r="CR24" i="1"/>
  <c r="DR24" i="1" s="1"/>
  <c r="CQ24" i="1"/>
  <c r="CO24" i="1"/>
  <c r="DO24" i="1" s="1"/>
  <c r="CN24" i="1"/>
  <c r="BZ24" i="1"/>
  <c r="BW24" i="1" s="1"/>
  <c r="BY24" i="1"/>
  <c r="BX24" i="1"/>
  <c r="BU24" i="1"/>
  <c r="BT24" i="1"/>
  <c r="BS24" i="1"/>
  <c r="BR24" i="1"/>
  <c r="BP24" i="1"/>
  <c r="BO24" i="1"/>
  <c r="BQ24" i="1" s="1"/>
  <c r="BN24" i="1"/>
  <c r="BM24" i="1"/>
  <c r="CM24" i="1" s="1"/>
  <c r="BL24" i="1"/>
  <c r="BK24" i="1"/>
  <c r="BH24" i="1"/>
  <c r="BG24" i="1"/>
  <c r="BF24" i="1"/>
  <c r="CF24" i="1" s="1"/>
  <c r="BE24" i="1"/>
  <c r="CE24" i="1" s="1"/>
  <c r="BB24" i="1"/>
  <c r="BA24" i="1"/>
  <c r="CA24" i="1" s="1"/>
  <c r="AZ24" i="1"/>
  <c r="AY24" i="1"/>
  <c r="AY26" i="1" s="1"/>
  <c r="AX24" i="1"/>
  <c r="AU24" i="1"/>
  <c r="AT24" i="1"/>
  <c r="AT26" i="1" s="1"/>
  <c r="T26" i="1" s="1"/>
  <c r="AS24" i="1"/>
  <c r="AR24" i="1"/>
  <c r="AO24" i="1"/>
  <c r="AO26" i="1" s="1"/>
  <c r="AN24" i="1"/>
  <c r="AM24" i="1"/>
  <c r="AL24" i="1"/>
  <c r="AK24" i="1"/>
  <c r="AK26" i="1" s="1"/>
  <c r="AJ24" i="1"/>
  <c r="AH24" i="1"/>
  <c r="AH26" i="1" s="1"/>
  <c r="AI26" i="1" s="1"/>
  <c r="AG24" i="1"/>
  <c r="AG26" i="1" s="1"/>
  <c r="AF24" i="1"/>
  <c r="AF26" i="1" s="1"/>
  <c r="AE24" i="1"/>
  <c r="AE26" i="1" s="1"/>
  <c r="AB24" i="1"/>
  <c r="AB26" i="1" s="1"/>
  <c r="AA24" i="1"/>
  <c r="S24" i="1"/>
  <c r="L24" i="1"/>
  <c r="K24" i="1"/>
  <c r="K26" i="1" s="1"/>
  <c r="J24" i="1"/>
  <c r="J26" i="1" s="1"/>
  <c r="CZ23" i="1"/>
  <c r="CY23" i="1"/>
  <c r="CX23" i="1"/>
  <c r="CW23" i="1"/>
  <c r="CU23" i="1"/>
  <c r="CT23" i="1"/>
  <c r="CS23" i="1"/>
  <c r="CR23" i="1"/>
  <c r="CO23" i="1"/>
  <c r="CN23" i="1"/>
  <c r="CP23" i="1" s="1"/>
  <c r="BZ23" i="1"/>
  <c r="BY23" i="1"/>
  <c r="BX23" i="1"/>
  <c r="BU23" i="1"/>
  <c r="BT23" i="1"/>
  <c r="BS23" i="1"/>
  <c r="BR23" i="1"/>
  <c r="BO23" i="1"/>
  <c r="BQ23" i="1" s="1"/>
  <c r="BN23" i="1"/>
  <c r="BM23" i="1"/>
  <c r="BL23" i="1"/>
  <c r="BK23" i="1"/>
  <c r="CK23" i="1" s="1"/>
  <c r="BJ23" i="1"/>
  <c r="BH23" i="1"/>
  <c r="CH23" i="1" s="1"/>
  <c r="BG23" i="1"/>
  <c r="CG23" i="1" s="1"/>
  <c r="BF23" i="1"/>
  <c r="BE23" i="1"/>
  <c r="BB23" i="1"/>
  <c r="BA23" i="1"/>
  <c r="DM22" i="1"/>
  <c r="DJ22" i="1" s="1"/>
  <c r="DL22" i="1"/>
  <c r="DK22" i="1"/>
  <c r="DH22" i="1"/>
  <c r="DI22" i="1" s="1"/>
  <c r="DG22" i="1"/>
  <c r="DF22" i="1"/>
  <c r="DE22" i="1"/>
  <c r="DC22" i="1"/>
  <c r="DB22" i="1"/>
  <c r="DD22" i="1" s="1"/>
  <c r="DA22" i="1"/>
  <c r="CZ22" i="1"/>
  <c r="CY22" i="1"/>
  <c r="CX22" i="1"/>
  <c r="DX22" i="1" s="1"/>
  <c r="CU22" i="1"/>
  <c r="CT22" i="1"/>
  <c r="CS22" i="1"/>
  <c r="DS22" i="1" s="1"/>
  <c r="CR22" i="1"/>
  <c r="CO22" i="1"/>
  <c r="CQ22" i="1" s="1"/>
  <c r="CN22" i="1"/>
  <c r="DN22" i="1" s="1"/>
  <c r="CA22" i="1"/>
  <c r="BZ22" i="1"/>
  <c r="BY22" i="1"/>
  <c r="BX22" i="1"/>
  <c r="BU22" i="1"/>
  <c r="BT22" i="1"/>
  <c r="BS22" i="1"/>
  <c r="BR22" i="1"/>
  <c r="BO22" i="1"/>
  <c r="O22" i="1" s="1"/>
  <c r="BN22" i="1"/>
  <c r="BM22" i="1"/>
  <c r="CM22" i="1" s="1"/>
  <c r="BL22" i="1"/>
  <c r="BK22" i="1"/>
  <c r="BH22" i="1"/>
  <c r="CH22" i="1" s="1"/>
  <c r="BG22" i="1"/>
  <c r="BF22" i="1"/>
  <c r="CF22" i="1" s="1"/>
  <c r="BE22" i="1"/>
  <c r="CE22" i="1" s="1"/>
  <c r="BD22" i="1"/>
  <c r="BB22" i="1"/>
  <c r="CB22" i="1" s="1"/>
  <c r="BA22" i="1"/>
  <c r="BC22" i="1" s="1"/>
  <c r="AZ22" i="1"/>
  <c r="AY22" i="1"/>
  <c r="AX22" i="1"/>
  <c r="AU22" i="1"/>
  <c r="U22" i="1" s="1"/>
  <c r="AT22" i="1"/>
  <c r="AS22" i="1"/>
  <c r="AR22" i="1"/>
  <c r="AO22" i="1"/>
  <c r="AQ22" i="1" s="1"/>
  <c r="AN22" i="1"/>
  <c r="AJ22" i="1"/>
  <c r="AI22" i="1"/>
  <c r="AD22" i="1"/>
  <c r="AC22" i="1"/>
  <c r="DM21" i="1"/>
  <c r="DL21" i="1"/>
  <c r="DK21" i="1"/>
  <c r="DK23" i="1" s="1"/>
  <c r="DH21" i="1"/>
  <c r="DI21" i="1" s="1"/>
  <c r="DG21" i="1"/>
  <c r="DF21" i="1"/>
  <c r="DF23" i="1" s="1"/>
  <c r="DE21" i="1"/>
  <c r="DE23" i="1" s="1"/>
  <c r="DB21" i="1"/>
  <c r="DD21" i="1" s="1"/>
  <c r="DA21" i="1"/>
  <c r="DC21" i="1" s="1"/>
  <c r="CZ21" i="1"/>
  <c r="CW21" i="1" s="1"/>
  <c r="CY21" i="1"/>
  <c r="DY21" i="1" s="1"/>
  <c r="CX21" i="1"/>
  <c r="DX21" i="1" s="1"/>
  <c r="CU21" i="1"/>
  <c r="CV21" i="1" s="1"/>
  <c r="CT21" i="1"/>
  <c r="DT21" i="1" s="1"/>
  <c r="CS21" i="1"/>
  <c r="CR21" i="1"/>
  <c r="CO21" i="1"/>
  <c r="CN21" i="1"/>
  <c r="CP21" i="1" s="1"/>
  <c r="BZ21" i="1"/>
  <c r="BW21" i="1" s="1"/>
  <c r="BY21" i="1"/>
  <c r="Y21" i="1" s="1"/>
  <c r="BX21" i="1"/>
  <c r="BU21" i="1"/>
  <c r="BV21" i="1" s="1"/>
  <c r="BT21" i="1"/>
  <c r="BS21" i="1"/>
  <c r="BR21" i="1"/>
  <c r="BO21" i="1"/>
  <c r="BQ21" i="1" s="1"/>
  <c r="BN21" i="1"/>
  <c r="BP21" i="1" s="1"/>
  <c r="BM21" i="1"/>
  <c r="BL21" i="1"/>
  <c r="BK21" i="1"/>
  <c r="CK21" i="1" s="1"/>
  <c r="BH21" i="1"/>
  <c r="CH21" i="1" s="1"/>
  <c r="CI21" i="1" s="1"/>
  <c r="BG21" i="1"/>
  <c r="CG21" i="1" s="1"/>
  <c r="BF21" i="1"/>
  <c r="CF21" i="1" s="1"/>
  <c r="BE21" i="1"/>
  <c r="BB21" i="1"/>
  <c r="BA21" i="1"/>
  <c r="AZ21" i="1"/>
  <c r="AZ23" i="1" s="1"/>
  <c r="AY21" i="1"/>
  <c r="AY23" i="1" s="1"/>
  <c r="AX21" i="1"/>
  <c r="AX23" i="1" s="1"/>
  <c r="AU21" i="1"/>
  <c r="AT21" i="1"/>
  <c r="AT23" i="1" s="1"/>
  <c r="T23" i="1" s="1"/>
  <c r="AS21" i="1"/>
  <c r="AR21" i="1"/>
  <c r="AR23" i="1" s="1"/>
  <c r="R23" i="1" s="1"/>
  <c r="AO21" i="1"/>
  <c r="AN21" i="1"/>
  <c r="AM21" i="1"/>
  <c r="AL21" i="1"/>
  <c r="AL23" i="1" s="1"/>
  <c r="AK21" i="1"/>
  <c r="AH21" i="1"/>
  <c r="AG21" i="1"/>
  <c r="AG23" i="1" s="1"/>
  <c r="AF21" i="1"/>
  <c r="AF23" i="1" s="1"/>
  <c r="AE21" i="1"/>
  <c r="AE23" i="1" s="1"/>
  <c r="AB21" i="1"/>
  <c r="AB23" i="1" s="1"/>
  <c r="O23" i="1" s="1"/>
  <c r="AA21" i="1"/>
  <c r="U21" i="1"/>
  <c r="L21" i="1"/>
  <c r="L23" i="1" s="1"/>
  <c r="K21" i="1"/>
  <c r="K23" i="1" s="1"/>
  <c r="J21" i="1"/>
  <c r="J23" i="1" s="1"/>
  <c r="CZ20" i="1"/>
  <c r="CY20" i="1"/>
  <c r="CX20" i="1"/>
  <c r="CW20" i="1"/>
  <c r="CU20" i="1"/>
  <c r="CV20" i="1" s="1"/>
  <c r="CT20" i="1"/>
  <c r="CS20" i="1"/>
  <c r="CR20" i="1"/>
  <c r="CO20" i="1"/>
  <c r="CN20" i="1"/>
  <c r="CP20" i="1" s="1"/>
  <c r="BZ20" i="1"/>
  <c r="BY20" i="1"/>
  <c r="BX20" i="1"/>
  <c r="BU20" i="1"/>
  <c r="BT20" i="1"/>
  <c r="BS20" i="1"/>
  <c r="BR20" i="1"/>
  <c r="BO20" i="1"/>
  <c r="BQ20" i="1" s="1"/>
  <c r="BN20" i="1"/>
  <c r="BM20" i="1"/>
  <c r="BL20" i="1"/>
  <c r="BK20" i="1"/>
  <c r="CK20" i="1" s="1"/>
  <c r="BH20" i="1"/>
  <c r="BG20" i="1"/>
  <c r="BF20" i="1"/>
  <c r="CF20" i="1" s="1"/>
  <c r="BE20" i="1"/>
  <c r="CE20" i="1" s="1"/>
  <c r="BB20" i="1"/>
  <c r="CB20" i="1" s="1"/>
  <c r="BA20" i="1"/>
  <c r="L20" i="1"/>
  <c r="DM19" i="1"/>
  <c r="DL19" i="1"/>
  <c r="DK19" i="1"/>
  <c r="DJ19" i="1"/>
  <c r="DH19" i="1"/>
  <c r="DI19" i="1" s="1"/>
  <c r="DG19" i="1"/>
  <c r="DF19" i="1"/>
  <c r="DE19" i="1"/>
  <c r="DB19" i="1"/>
  <c r="DD19" i="1" s="1"/>
  <c r="DA19" i="1"/>
  <c r="DC19" i="1" s="1"/>
  <c r="CZ19" i="1"/>
  <c r="CW19" i="1" s="1"/>
  <c r="CY19" i="1"/>
  <c r="CX19" i="1"/>
  <c r="CU19" i="1"/>
  <c r="CT19" i="1"/>
  <c r="DT19" i="1" s="1"/>
  <c r="CS19" i="1"/>
  <c r="DS19" i="1" s="1"/>
  <c r="CR19" i="1"/>
  <c r="DR19" i="1" s="1"/>
  <c r="CQ19" i="1"/>
  <c r="CO19" i="1"/>
  <c r="DO19" i="1" s="1"/>
  <c r="CN19" i="1"/>
  <c r="CP19" i="1" s="1"/>
  <c r="BZ19" i="1"/>
  <c r="BW19" i="1" s="1"/>
  <c r="BY19" i="1"/>
  <c r="BX19" i="1"/>
  <c r="BU19" i="1"/>
  <c r="BT19" i="1"/>
  <c r="BS19" i="1"/>
  <c r="BR19" i="1"/>
  <c r="BO19" i="1"/>
  <c r="BQ19" i="1" s="1"/>
  <c r="BN19" i="1"/>
  <c r="BM19" i="1"/>
  <c r="BL19" i="1"/>
  <c r="BK19" i="1"/>
  <c r="BH19" i="1"/>
  <c r="BI19" i="1" s="1"/>
  <c r="BG19" i="1"/>
  <c r="CG19" i="1" s="1"/>
  <c r="BF19" i="1"/>
  <c r="BE19" i="1"/>
  <c r="CE19" i="1" s="1"/>
  <c r="BD19" i="1"/>
  <c r="BC19" i="1"/>
  <c r="BB19" i="1"/>
  <c r="O19" i="1" s="1"/>
  <c r="BA19" i="1"/>
  <c r="CA19" i="1" s="1"/>
  <c r="AZ19" i="1"/>
  <c r="AY19" i="1"/>
  <c r="AX19" i="1"/>
  <c r="AU19" i="1"/>
  <c r="AT19" i="1"/>
  <c r="T19" i="1" s="1"/>
  <c r="AS19" i="1"/>
  <c r="AR19" i="1"/>
  <c r="AO19" i="1"/>
  <c r="AN19" i="1"/>
  <c r="AJ19" i="1"/>
  <c r="AI19" i="1"/>
  <c r="AD19" i="1"/>
  <c r="AC19" i="1"/>
  <c r="DM18" i="1"/>
  <c r="DL18" i="1"/>
  <c r="DL20" i="1" s="1"/>
  <c r="DK18" i="1"/>
  <c r="DK20" i="1" s="1"/>
  <c r="DH18" i="1"/>
  <c r="DG18" i="1"/>
  <c r="DG20" i="1" s="1"/>
  <c r="DF18" i="1"/>
  <c r="DF20" i="1" s="1"/>
  <c r="DS20" i="1" s="1"/>
  <c r="DE18" i="1"/>
  <c r="DE20" i="1" s="1"/>
  <c r="DB18" i="1"/>
  <c r="DA18" i="1"/>
  <c r="DC18" i="1" s="1"/>
  <c r="CZ18" i="1"/>
  <c r="CW18" i="1" s="1"/>
  <c r="CY18" i="1"/>
  <c r="CX18" i="1"/>
  <c r="CU18" i="1"/>
  <c r="DU18" i="1" s="1"/>
  <c r="CT18" i="1"/>
  <c r="DT18" i="1" s="1"/>
  <c r="CS18" i="1"/>
  <c r="DS18" i="1" s="1"/>
  <c r="CR18" i="1"/>
  <c r="DR18" i="1" s="1"/>
  <c r="CO18" i="1"/>
  <c r="CN18" i="1"/>
  <c r="CP18" i="1" s="1"/>
  <c r="BZ18" i="1"/>
  <c r="BW18" i="1" s="1"/>
  <c r="BY18" i="1"/>
  <c r="BX18" i="1"/>
  <c r="BU18" i="1"/>
  <c r="BT18" i="1"/>
  <c r="BS18" i="1"/>
  <c r="BR18" i="1"/>
  <c r="BP18" i="1"/>
  <c r="BO18" i="1"/>
  <c r="BQ18" i="1" s="1"/>
  <c r="BN18" i="1"/>
  <c r="BM18" i="1"/>
  <c r="BL18" i="1"/>
  <c r="BK18" i="1"/>
  <c r="CK18" i="1" s="1"/>
  <c r="BH18" i="1"/>
  <c r="BG18" i="1"/>
  <c r="CG18" i="1" s="1"/>
  <c r="BF18" i="1"/>
  <c r="CF18" i="1" s="1"/>
  <c r="BE18" i="1"/>
  <c r="CE18" i="1" s="1"/>
  <c r="BB18" i="1"/>
  <c r="BA18" i="1"/>
  <c r="AZ18" i="1"/>
  <c r="AZ20" i="1" s="1"/>
  <c r="AY18" i="1"/>
  <c r="AY20" i="1" s="1"/>
  <c r="AX18" i="1"/>
  <c r="AX20" i="1" s="1"/>
  <c r="AU18" i="1"/>
  <c r="AT18" i="1"/>
  <c r="AS18" i="1"/>
  <c r="AR18" i="1"/>
  <c r="AO18" i="1"/>
  <c r="AQ18" i="1" s="1"/>
  <c r="AN18" i="1"/>
  <c r="AP18" i="1" s="1"/>
  <c r="AM18" i="1"/>
  <c r="AM20" i="1" s="1"/>
  <c r="AL18" i="1"/>
  <c r="Y18" i="1" s="1"/>
  <c r="AK18" i="1"/>
  <c r="X18" i="1" s="1"/>
  <c r="AH18" i="1"/>
  <c r="AI18" i="1" s="1"/>
  <c r="AG18" i="1"/>
  <c r="AG20" i="1" s="1"/>
  <c r="AC20" i="1" s="1"/>
  <c r="AF18" i="1"/>
  <c r="AF20" i="1" s="1"/>
  <c r="AE18" i="1"/>
  <c r="AE20" i="1" s="1"/>
  <c r="AC18" i="1"/>
  <c r="AB18" i="1"/>
  <c r="AA18" i="1"/>
  <c r="AA20" i="1" s="1"/>
  <c r="L18" i="1"/>
  <c r="K18" i="1"/>
  <c r="K20" i="1" s="1"/>
  <c r="J18" i="1"/>
  <c r="J20" i="1" s="1"/>
  <c r="DG17" i="1"/>
  <c r="CZ17" i="1"/>
  <c r="CY17" i="1"/>
  <c r="DY17" i="1" s="1"/>
  <c r="CX17" i="1"/>
  <c r="CU17" i="1"/>
  <c r="CT17" i="1"/>
  <c r="CS17" i="1"/>
  <c r="CR17" i="1"/>
  <c r="CQ17" i="1"/>
  <c r="CO17" i="1"/>
  <c r="DO17" i="1" s="1"/>
  <c r="CN17" i="1"/>
  <c r="CP17" i="1" s="1"/>
  <c r="BZ17" i="1"/>
  <c r="BW17" i="1" s="1"/>
  <c r="BY17" i="1"/>
  <c r="BX17" i="1"/>
  <c r="BU17" i="1"/>
  <c r="BT17" i="1"/>
  <c r="BS17" i="1"/>
  <c r="BR17" i="1"/>
  <c r="BO17" i="1"/>
  <c r="BQ17" i="1" s="1"/>
  <c r="BN17" i="1"/>
  <c r="BP17" i="1" s="1"/>
  <c r="BM17" i="1"/>
  <c r="BL17" i="1"/>
  <c r="BK17" i="1"/>
  <c r="CK17" i="1" s="1"/>
  <c r="BH17" i="1"/>
  <c r="BG17" i="1"/>
  <c r="CG17" i="1" s="1"/>
  <c r="BF17" i="1"/>
  <c r="BE17" i="1"/>
  <c r="CE17" i="1" s="1"/>
  <c r="BD17" i="1"/>
  <c r="BC17" i="1"/>
  <c r="BB17" i="1"/>
  <c r="CB17" i="1" s="1"/>
  <c r="BA17" i="1"/>
  <c r="CA17" i="1" s="1"/>
  <c r="AE17" i="1"/>
  <c r="DY16" i="1"/>
  <c r="DM16" i="1"/>
  <c r="DL16" i="1"/>
  <c r="DK16" i="1"/>
  <c r="DJ16" i="1"/>
  <c r="DH16" i="1"/>
  <c r="DI16" i="1" s="1"/>
  <c r="DG16" i="1"/>
  <c r="DF16" i="1"/>
  <c r="DE16" i="1"/>
  <c r="DB16" i="1"/>
  <c r="DD16" i="1" s="1"/>
  <c r="DA16" i="1"/>
  <c r="DC16" i="1" s="1"/>
  <c r="CZ16" i="1"/>
  <c r="CY16" i="1"/>
  <c r="CX16" i="1"/>
  <c r="DX16" i="1" s="1"/>
  <c r="CU16" i="1"/>
  <c r="CT16" i="1"/>
  <c r="DT16" i="1" s="1"/>
  <c r="CS16" i="1"/>
  <c r="DS16" i="1" s="1"/>
  <c r="CR16" i="1"/>
  <c r="DR16" i="1" s="1"/>
  <c r="CO16" i="1"/>
  <c r="DO16" i="1" s="1"/>
  <c r="DQ16" i="1" s="1"/>
  <c r="CN16" i="1"/>
  <c r="BZ16" i="1"/>
  <c r="BY16" i="1"/>
  <c r="BX16" i="1"/>
  <c r="BU16" i="1"/>
  <c r="BT16" i="1"/>
  <c r="BQ16" i="1" s="1"/>
  <c r="BS16" i="1"/>
  <c r="BR16" i="1"/>
  <c r="BO16" i="1"/>
  <c r="BN16" i="1"/>
  <c r="BM16" i="1"/>
  <c r="BL16" i="1"/>
  <c r="CL16" i="1" s="1"/>
  <c r="BK16" i="1"/>
  <c r="BH16" i="1"/>
  <c r="CH16" i="1" s="1"/>
  <c r="BG16" i="1"/>
  <c r="BF16" i="1"/>
  <c r="CF16" i="1" s="1"/>
  <c r="BE16" i="1"/>
  <c r="BD16" i="1"/>
  <c r="BB16" i="1"/>
  <c r="CB16" i="1" s="1"/>
  <c r="BA16" i="1"/>
  <c r="CA16" i="1" s="1"/>
  <c r="AZ16" i="1"/>
  <c r="AW16" i="1" s="1"/>
  <c r="AY16" i="1"/>
  <c r="AX16" i="1"/>
  <c r="AU16" i="1"/>
  <c r="AV16" i="1" s="1"/>
  <c r="AT16" i="1"/>
  <c r="AS16" i="1"/>
  <c r="AR16" i="1"/>
  <c r="AP16" i="1"/>
  <c r="AO16" i="1"/>
  <c r="AQ16" i="1" s="1"/>
  <c r="AN16" i="1"/>
  <c r="AM16" i="1"/>
  <c r="AM44" i="1" s="1"/>
  <c r="AL16" i="1"/>
  <c r="AL44" i="1" s="1"/>
  <c r="AK16" i="1"/>
  <c r="AK44" i="1" s="1"/>
  <c r="AH16" i="1"/>
  <c r="AH44" i="1" s="1"/>
  <c r="AG16" i="1"/>
  <c r="AF16" i="1"/>
  <c r="AF44" i="1" s="1"/>
  <c r="AE16" i="1"/>
  <c r="AE44" i="1" s="1"/>
  <c r="AB16" i="1"/>
  <c r="AB44" i="1" s="1"/>
  <c r="AA16" i="1"/>
  <c r="AA44" i="1" s="1"/>
  <c r="Y16" i="1"/>
  <c r="DX15" i="1"/>
  <c r="DM15" i="1"/>
  <c r="DM17" i="1" s="1"/>
  <c r="DL15" i="1"/>
  <c r="DL17" i="1" s="1"/>
  <c r="DK15" i="1"/>
  <c r="DH15" i="1"/>
  <c r="DG15" i="1"/>
  <c r="DF15" i="1"/>
  <c r="DF17" i="1" s="1"/>
  <c r="DE15" i="1"/>
  <c r="DE17" i="1" s="1"/>
  <c r="DB15" i="1"/>
  <c r="DB17" i="1" s="1"/>
  <c r="DA15" i="1"/>
  <c r="DC15" i="1" s="1"/>
  <c r="CZ15" i="1"/>
  <c r="CY15" i="1"/>
  <c r="DY15" i="1" s="1"/>
  <c r="CX15" i="1"/>
  <c r="CU15" i="1"/>
  <c r="CT15" i="1"/>
  <c r="CS15" i="1"/>
  <c r="CR15" i="1"/>
  <c r="CO15" i="1"/>
  <c r="DO15" i="1" s="1"/>
  <c r="CN15" i="1"/>
  <c r="BZ15" i="1"/>
  <c r="BY15" i="1"/>
  <c r="BX15" i="1"/>
  <c r="BU15" i="1"/>
  <c r="BT15" i="1"/>
  <c r="BS15" i="1"/>
  <c r="BR15" i="1"/>
  <c r="BO15" i="1"/>
  <c r="BQ15" i="1" s="1"/>
  <c r="BN15" i="1"/>
  <c r="CA15" i="1" s="1"/>
  <c r="BM15" i="1"/>
  <c r="BJ15" i="1" s="1"/>
  <c r="BL15" i="1"/>
  <c r="BK15" i="1"/>
  <c r="CK15" i="1" s="1"/>
  <c r="BH15" i="1"/>
  <c r="CH15" i="1" s="1"/>
  <c r="BG15" i="1"/>
  <c r="BF15" i="1"/>
  <c r="CF15" i="1" s="1"/>
  <c r="BE15" i="1"/>
  <c r="CE15" i="1" s="1"/>
  <c r="BD15" i="1"/>
  <c r="BB15" i="1"/>
  <c r="O15" i="1" s="1"/>
  <c r="BA15" i="1"/>
  <c r="BC15" i="1" s="1"/>
  <c r="AZ15" i="1"/>
  <c r="AY15" i="1"/>
  <c r="AX15" i="1"/>
  <c r="AX17" i="1" s="1"/>
  <c r="AW15" i="1"/>
  <c r="AV15" i="1"/>
  <c r="AU15" i="1"/>
  <c r="U15" i="1" s="1"/>
  <c r="AT15" i="1"/>
  <c r="AT17" i="1" s="1"/>
  <c r="T17" i="1" s="1"/>
  <c r="AS15" i="1"/>
  <c r="AS17" i="1" s="1"/>
  <c r="AR15" i="1"/>
  <c r="AO15" i="1"/>
  <c r="AN15" i="1"/>
  <c r="AM15" i="1"/>
  <c r="AL15" i="1"/>
  <c r="AL17" i="1" s="1"/>
  <c r="AK15" i="1"/>
  <c r="AK17" i="1" s="1"/>
  <c r="AH15" i="1"/>
  <c r="AH17" i="1" s="1"/>
  <c r="AG15" i="1"/>
  <c r="AF15" i="1"/>
  <c r="AE15" i="1"/>
  <c r="AB15" i="1"/>
  <c r="AD15" i="1" s="1"/>
  <c r="AA15" i="1"/>
  <c r="X15" i="1"/>
  <c r="L15" i="1"/>
  <c r="L17" i="1" s="1"/>
  <c r="K15" i="1"/>
  <c r="K17" i="1" s="1"/>
  <c r="J15" i="1"/>
  <c r="J17" i="1" s="1"/>
  <c r="DS14" i="1"/>
  <c r="DM14" i="1"/>
  <c r="DZ14" i="1" s="1"/>
  <c r="DW14" i="1" s="1"/>
  <c r="DL14" i="1"/>
  <c r="DY14" i="1" s="1"/>
  <c r="DK14" i="1"/>
  <c r="DX14" i="1" s="1"/>
  <c r="DH14" i="1"/>
  <c r="DU14" i="1" s="1"/>
  <c r="DV14" i="1" s="1"/>
  <c r="DG14" i="1"/>
  <c r="DT14" i="1" s="1"/>
  <c r="DF14" i="1"/>
  <c r="DE14" i="1"/>
  <c r="DR14" i="1" s="1"/>
  <c r="DB14" i="1"/>
  <c r="DA14" i="1"/>
  <c r="DN14" i="1" s="1"/>
  <c r="DP14" i="1" s="1"/>
  <c r="CG14" i="1"/>
  <c r="BZ14" i="1"/>
  <c r="CM14" i="1" s="1"/>
  <c r="BY14" i="1"/>
  <c r="BX14" i="1"/>
  <c r="CK14" i="1" s="1"/>
  <c r="BU14" i="1"/>
  <c r="BV14" i="1" s="1"/>
  <c r="BT14" i="1"/>
  <c r="T14" i="1" s="1"/>
  <c r="BS14" i="1"/>
  <c r="S14" i="1" s="1"/>
  <c r="BR14" i="1"/>
  <c r="CE14" i="1" s="1"/>
  <c r="BP14" i="1"/>
  <c r="BO14" i="1"/>
  <c r="CB14" i="1" s="1"/>
  <c r="BN14" i="1"/>
  <c r="CA14" i="1" s="1"/>
  <c r="U14" i="1"/>
  <c r="O14" i="1"/>
  <c r="N14" i="1"/>
  <c r="CZ13" i="1"/>
  <c r="CY13" i="1"/>
  <c r="CX13" i="1"/>
  <c r="CU13" i="1"/>
  <c r="CT13" i="1"/>
  <c r="CW13" i="1" s="1"/>
  <c r="CS13" i="1"/>
  <c r="CR13" i="1"/>
  <c r="CP13" i="1"/>
  <c r="CO13" i="1"/>
  <c r="CN13" i="1"/>
  <c r="BZ13" i="1"/>
  <c r="BW13" i="1" s="1"/>
  <c r="BY13" i="1"/>
  <c r="BX13" i="1"/>
  <c r="BU13" i="1"/>
  <c r="BV13" i="1" s="1"/>
  <c r="BT13" i="1"/>
  <c r="BS13" i="1"/>
  <c r="BR13" i="1"/>
  <c r="BQ13" i="1"/>
  <c r="BP13" i="1"/>
  <c r="BO13" i="1"/>
  <c r="BN13" i="1"/>
  <c r="BM13" i="1"/>
  <c r="BL13" i="1"/>
  <c r="BK13" i="1"/>
  <c r="BI13" i="1"/>
  <c r="BH13" i="1"/>
  <c r="CH13" i="1" s="1"/>
  <c r="BG13" i="1"/>
  <c r="CG13" i="1" s="1"/>
  <c r="BF13" i="1"/>
  <c r="CF13" i="1" s="1"/>
  <c r="BE13" i="1"/>
  <c r="CE13" i="1" s="1"/>
  <c r="BB13" i="1"/>
  <c r="CB13" i="1" s="1"/>
  <c r="BA13" i="1"/>
  <c r="BU12" i="1"/>
  <c r="BT12" i="1"/>
  <c r="BS12" i="1"/>
  <c r="BR12" i="1"/>
  <c r="DM11" i="1"/>
  <c r="DL11" i="1"/>
  <c r="DK11" i="1"/>
  <c r="DX11" i="1" s="1"/>
  <c r="DH11" i="1"/>
  <c r="DI11" i="1" s="1"/>
  <c r="DG11" i="1"/>
  <c r="DF11" i="1"/>
  <c r="DF44" i="1" s="1"/>
  <c r="DE11" i="1"/>
  <c r="DE44" i="1" s="1"/>
  <c r="DB11" i="1"/>
  <c r="DA11" i="1"/>
  <c r="CZ11" i="1"/>
  <c r="CY11" i="1"/>
  <c r="DY11" i="1" s="1"/>
  <c r="CX11" i="1"/>
  <c r="CU11" i="1"/>
  <c r="CU44" i="1" s="1"/>
  <c r="CT11" i="1"/>
  <c r="CT44" i="1" s="1"/>
  <c r="CS11" i="1"/>
  <c r="CR11" i="1"/>
  <c r="CO11" i="1"/>
  <c r="CO44" i="1" s="1"/>
  <c r="CN11" i="1"/>
  <c r="BZ11" i="1"/>
  <c r="BZ44" i="1" s="1"/>
  <c r="BY11" i="1"/>
  <c r="BX11" i="1"/>
  <c r="BX44" i="1" s="1"/>
  <c r="BU11" i="1"/>
  <c r="BT11" i="1"/>
  <c r="BS11" i="1"/>
  <c r="BR11" i="1"/>
  <c r="BR44" i="1" s="1"/>
  <c r="BO11" i="1"/>
  <c r="BO44" i="1" s="1"/>
  <c r="BN11" i="1"/>
  <c r="BN44" i="1" s="1"/>
  <c r="BM11" i="1"/>
  <c r="BL11" i="1"/>
  <c r="BK11" i="1"/>
  <c r="CK11" i="1" s="1"/>
  <c r="BH11" i="1"/>
  <c r="BG11" i="1"/>
  <c r="BF11" i="1"/>
  <c r="BF44" i="1" s="1"/>
  <c r="BE11" i="1"/>
  <c r="BD11" i="1"/>
  <c r="BB11" i="1"/>
  <c r="BA11" i="1"/>
  <c r="AZ11" i="1"/>
  <c r="AZ44" i="1" s="1"/>
  <c r="AW44" i="1" s="1"/>
  <c r="AY11" i="1"/>
  <c r="AY44" i="1" s="1"/>
  <c r="AX11" i="1"/>
  <c r="AU11" i="1"/>
  <c r="AV11" i="1" s="1"/>
  <c r="AT11" i="1"/>
  <c r="AT44" i="1" s="1"/>
  <c r="AS11" i="1"/>
  <c r="AS44" i="1" s="1"/>
  <c r="AR11" i="1"/>
  <c r="AO11" i="1"/>
  <c r="AN11" i="1"/>
  <c r="AJ11" i="1"/>
  <c r="AI11" i="1"/>
  <c r="AD11" i="1"/>
  <c r="AC11" i="1"/>
  <c r="X11" i="1"/>
  <c r="DM10" i="1"/>
  <c r="DL10" i="1"/>
  <c r="DL42" i="1" s="1"/>
  <c r="DK10" i="1"/>
  <c r="DK42" i="1" s="1"/>
  <c r="DH10" i="1"/>
  <c r="DG10" i="1"/>
  <c r="DF10" i="1"/>
  <c r="DE10" i="1"/>
  <c r="DB10" i="1"/>
  <c r="DB42" i="1" s="1"/>
  <c r="DA10" i="1"/>
  <c r="CZ10" i="1"/>
  <c r="DZ10" i="1" s="1"/>
  <c r="CY10" i="1"/>
  <c r="CY12" i="1" s="1"/>
  <c r="CX10" i="1"/>
  <c r="CU10" i="1"/>
  <c r="CU42" i="1" s="1"/>
  <c r="CT10" i="1"/>
  <c r="CT42" i="1" s="1"/>
  <c r="CS10" i="1"/>
  <c r="CR10" i="1"/>
  <c r="CR12" i="1" s="1"/>
  <c r="CP10" i="1"/>
  <c r="CO10" i="1"/>
  <c r="DO10" i="1" s="1"/>
  <c r="CN10" i="1"/>
  <c r="CN42" i="1" s="1"/>
  <c r="BZ10" i="1"/>
  <c r="BY10" i="1"/>
  <c r="BX10" i="1"/>
  <c r="BU10" i="1"/>
  <c r="BT10" i="1"/>
  <c r="BS10" i="1"/>
  <c r="BR10" i="1"/>
  <c r="BO10" i="1"/>
  <c r="BN10" i="1"/>
  <c r="BN42" i="1" s="1"/>
  <c r="BM10" i="1"/>
  <c r="BL10" i="1"/>
  <c r="BK10" i="1"/>
  <c r="BK12" i="1" s="1"/>
  <c r="BJ10" i="1"/>
  <c r="BH10" i="1"/>
  <c r="CH10" i="1" s="1"/>
  <c r="BG10" i="1"/>
  <c r="BG42" i="1" s="1"/>
  <c r="BF10" i="1"/>
  <c r="BF42" i="1" s="1"/>
  <c r="BE10" i="1"/>
  <c r="BB10" i="1"/>
  <c r="BD10" i="1" s="1"/>
  <c r="BA10" i="1"/>
  <c r="CA10" i="1" s="1"/>
  <c r="AZ10" i="1"/>
  <c r="AY10" i="1"/>
  <c r="AX10" i="1"/>
  <c r="AX42" i="1" s="1"/>
  <c r="AU10" i="1"/>
  <c r="AT10" i="1"/>
  <c r="AS10" i="1"/>
  <c r="AR10" i="1"/>
  <c r="AO10" i="1"/>
  <c r="AN10" i="1"/>
  <c r="AM10" i="1"/>
  <c r="AM12" i="1" s="1"/>
  <c r="AL10" i="1"/>
  <c r="AK10" i="1"/>
  <c r="AH10" i="1"/>
  <c r="AH42" i="1" s="1"/>
  <c r="AG10" i="1"/>
  <c r="AF10" i="1"/>
  <c r="AE10" i="1"/>
  <c r="AD10" i="1"/>
  <c r="AB10" i="1"/>
  <c r="AB42" i="1" s="1"/>
  <c r="AA10" i="1"/>
  <c r="N10" i="1" s="1"/>
  <c r="L10" i="1"/>
  <c r="K10" i="1"/>
  <c r="K42" i="1" s="1"/>
  <c r="K45" i="1" s="1"/>
  <c r="J10" i="1"/>
  <c r="J42" i="1" s="1"/>
  <c r="DM9" i="1"/>
  <c r="DM41" i="1" s="1"/>
  <c r="DL9" i="1"/>
  <c r="DL41" i="1" s="1"/>
  <c r="DK9" i="1"/>
  <c r="DK41" i="1" s="1"/>
  <c r="DJ9" i="1"/>
  <c r="DH9" i="1"/>
  <c r="DG9" i="1"/>
  <c r="DG41" i="1" s="1"/>
  <c r="DF9" i="1"/>
  <c r="DF41" i="1" s="1"/>
  <c r="DE9" i="1"/>
  <c r="DE41" i="1" s="1"/>
  <c r="DB9" i="1"/>
  <c r="DA9" i="1"/>
  <c r="CZ9" i="1"/>
  <c r="DZ9" i="1" s="1"/>
  <c r="CY9" i="1"/>
  <c r="CY41" i="1" s="1"/>
  <c r="CX9" i="1"/>
  <c r="DX9" i="1" s="1"/>
  <c r="CU9" i="1"/>
  <c r="CU41" i="1" s="1"/>
  <c r="CT9" i="1"/>
  <c r="CS9" i="1"/>
  <c r="CR9" i="1"/>
  <c r="CR41" i="1" s="1"/>
  <c r="DR41" i="1" s="1"/>
  <c r="CO9" i="1"/>
  <c r="CO41" i="1" s="1"/>
  <c r="CN9" i="1"/>
  <c r="CN41" i="1" s="1"/>
  <c r="CK9" i="1"/>
  <c r="CK41" i="1" s="1"/>
  <c r="BZ9" i="1"/>
  <c r="BW9" i="1" s="1"/>
  <c r="BY9" i="1"/>
  <c r="BX9" i="1"/>
  <c r="BU9" i="1"/>
  <c r="BT9" i="1"/>
  <c r="BS9" i="1"/>
  <c r="BR9" i="1"/>
  <c r="BO9" i="1"/>
  <c r="BO41" i="1" s="1"/>
  <c r="BN9" i="1"/>
  <c r="BM9" i="1"/>
  <c r="BL9" i="1"/>
  <c r="BL41" i="1" s="1"/>
  <c r="BK9" i="1"/>
  <c r="BK41" i="1" s="1"/>
  <c r="BH9" i="1"/>
  <c r="BH41" i="1" s="1"/>
  <c r="BG9" i="1"/>
  <c r="BG41" i="1" s="1"/>
  <c r="BF9" i="1"/>
  <c r="BE9" i="1"/>
  <c r="BB9" i="1"/>
  <c r="BB41" i="1" s="1"/>
  <c r="BA9" i="1"/>
  <c r="BA41" i="1" s="1"/>
  <c r="AZ9" i="1"/>
  <c r="AZ41" i="1" s="1"/>
  <c r="AY9" i="1"/>
  <c r="AY41" i="1" s="1"/>
  <c r="AX9" i="1"/>
  <c r="AX41" i="1" s="1"/>
  <c r="AW9" i="1"/>
  <c r="AU9" i="1"/>
  <c r="AU41" i="1" s="1"/>
  <c r="AT9" i="1"/>
  <c r="AT41" i="1" s="1"/>
  <c r="AS9" i="1"/>
  <c r="AS41" i="1" s="1"/>
  <c r="AR9" i="1"/>
  <c r="AR41" i="1" s="1"/>
  <c r="AO9" i="1"/>
  <c r="AN9" i="1"/>
  <c r="AN41" i="1" s="1"/>
  <c r="AP41" i="1" s="1"/>
  <c r="AM9" i="1"/>
  <c r="AM41" i="1" s="1"/>
  <c r="AL9" i="1"/>
  <c r="AL41" i="1" s="1"/>
  <c r="AK9" i="1"/>
  <c r="AK41" i="1" s="1"/>
  <c r="AH9" i="1"/>
  <c r="AG9" i="1"/>
  <c r="AF9" i="1"/>
  <c r="AF41" i="1" s="1"/>
  <c r="AE9" i="1"/>
  <c r="AE41" i="1" s="1"/>
  <c r="AB9" i="1"/>
  <c r="AB41" i="1" s="1"/>
  <c r="AA9" i="1"/>
  <c r="AA41" i="1" s="1"/>
  <c r="X9" i="1"/>
  <c r="B2" i="1"/>
  <c r="CH31" i="1" l="1"/>
  <c r="BI31" i="1"/>
  <c r="BJ35" i="1"/>
  <c r="CM35" i="1"/>
  <c r="Z35" i="1"/>
  <c r="BI41" i="1"/>
  <c r="BC10" i="1"/>
  <c r="CQ10" i="1"/>
  <c r="AW11" i="1"/>
  <c r="DS15" i="1"/>
  <c r="CW16" i="1"/>
  <c r="DZ16" i="1"/>
  <c r="DW16" i="1" s="1"/>
  <c r="CM17" i="1"/>
  <c r="BJ17" i="1"/>
  <c r="U18" i="1"/>
  <c r="V18" i="1" s="1"/>
  <c r="CM19" i="1"/>
  <c r="CJ19" i="1" s="1"/>
  <c r="BJ19" i="1"/>
  <c r="BP20" i="1"/>
  <c r="N27" i="1"/>
  <c r="D27" i="1" s="1"/>
  <c r="CP27" i="1"/>
  <c r="AO31" i="1"/>
  <c r="DX29" i="1"/>
  <c r="X29" i="1"/>
  <c r="X30" i="1" s="1"/>
  <c r="BI37" i="1"/>
  <c r="DN39" i="1"/>
  <c r="DP39" i="1" s="1"/>
  <c r="DC39" i="1"/>
  <c r="BC31" i="1"/>
  <c r="CG31" i="1"/>
  <c r="CB11" i="1"/>
  <c r="AQ32" i="1"/>
  <c r="AW41" i="1"/>
  <c r="DJ41" i="1"/>
  <c r="O10" i="1"/>
  <c r="DN10" i="1"/>
  <c r="AX44" i="1"/>
  <c r="BG44" i="1"/>
  <c r="DM44" i="1"/>
  <c r="DJ11" i="1"/>
  <c r="DT15" i="1"/>
  <c r="DQ15" i="1" s="1"/>
  <c r="CQ15" i="1"/>
  <c r="CH18" i="1"/>
  <c r="CI18" i="1" s="1"/>
  <c r="BI18" i="1"/>
  <c r="BP19" i="1"/>
  <c r="N19" i="1"/>
  <c r="DX19" i="1"/>
  <c r="BJ21" i="1"/>
  <c r="AF31" i="1"/>
  <c r="AF30" i="1"/>
  <c r="AH34" i="1"/>
  <c r="AI32" i="1"/>
  <c r="BV34" i="1"/>
  <c r="BV39" i="1"/>
  <c r="CH39" i="1"/>
  <c r="CM20" i="1"/>
  <c r="BJ20" i="1"/>
  <c r="CH25" i="1"/>
  <c r="CI25" i="1" s="1"/>
  <c r="BI25" i="1"/>
  <c r="CG37" i="1"/>
  <c r="BJ37" i="1"/>
  <c r="BC41" i="1"/>
  <c r="X10" i="1"/>
  <c r="AU12" i="1"/>
  <c r="BH44" i="1"/>
  <c r="BI44" i="1" s="1"/>
  <c r="AB20" i="1"/>
  <c r="AD18" i="1"/>
  <c r="BJ25" i="1"/>
  <c r="CY30" i="1"/>
  <c r="DY30" i="1" s="1"/>
  <c r="DY28" i="1"/>
  <c r="DI28" i="1"/>
  <c r="BJ31" i="1"/>
  <c r="CM32" i="1"/>
  <c r="CJ32" i="1" s="1"/>
  <c r="CF38" i="1"/>
  <c r="CV40" i="1"/>
  <c r="BD41" i="1"/>
  <c r="DY9" i="1"/>
  <c r="AA42" i="1"/>
  <c r="BO42" i="1"/>
  <c r="O11" i="1"/>
  <c r="AR44" i="1"/>
  <c r="CV13" i="1"/>
  <c r="DI14" i="1"/>
  <c r="DL23" i="1"/>
  <c r="DY23" i="1" s="1"/>
  <c r="DZ28" i="1"/>
  <c r="CZ30" i="1"/>
  <c r="CW28" i="1"/>
  <c r="F38" i="1"/>
  <c r="AE42" i="1"/>
  <c r="AE12" i="1"/>
  <c r="AE13" i="1" s="1"/>
  <c r="DK44" i="1"/>
  <c r="BD9" i="1"/>
  <c r="AY42" i="1"/>
  <c r="BA44" i="1"/>
  <c r="BC44" i="1" s="1"/>
  <c r="CF14" i="1"/>
  <c r="CK16" i="1"/>
  <c r="X16" i="1"/>
  <c r="BV16" i="1"/>
  <c r="BJ18" i="1"/>
  <c r="DV18" i="1"/>
  <c r="CH20" i="1"/>
  <c r="BV20" i="1"/>
  <c r="CG20" i="1"/>
  <c r="CI20" i="1" s="1"/>
  <c r="DJ21" i="1"/>
  <c r="DM23" i="1"/>
  <c r="DJ23" i="1" s="1"/>
  <c r="BP22" i="1"/>
  <c r="N22" i="1"/>
  <c r="DA26" i="1"/>
  <c r="DC24" i="1"/>
  <c r="AJ32" i="1"/>
  <c r="DA37" i="1"/>
  <c r="DC37" i="1" s="1"/>
  <c r="DC35" i="1"/>
  <c r="BS41" i="1"/>
  <c r="AA23" i="1"/>
  <c r="AC23" i="1" s="1"/>
  <c r="N21" i="1"/>
  <c r="AC21" i="1"/>
  <c r="AV9" i="1"/>
  <c r="R9" i="1"/>
  <c r="CB9" i="1"/>
  <c r="CB41" i="1" s="1"/>
  <c r="CD41" i="1" s="1"/>
  <c r="CX41" i="1"/>
  <c r="DX41" i="1" s="1"/>
  <c r="AZ42" i="1"/>
  <c r="BH42" i="1"/>
  <c r="BB44" i="1"/>
  <c r="BD44" i="1" s="1"/>
  <c r="BY44" i="1"/>
  <c r="BV12" i="1"/>
  <c r="N15" i="1"/>
  <c r="D15" i="1" s="1"/>
  <c r="AJ15" i="1"/>
  <c r="AM17" i="1"/>
  <c r="X21" i="1"/>
  <c r="AK23" i="1"/>
  <c r="X23" i="1" s="1"/>
  <c r="DB26" i="1"/>
  <c r="DO26" i="1" s="1"/>
  <c r="DD24" i="1"/>
  <c r="DU27" i="1"/>
  <c r="BS30" i="1"/>
  <c r="S28" i="1"/>
  <c r="CC31" i="1"/>
  <c r="CL33" i="1"/>
  <c r="BQ34" i="1"/>
  <c r="BJ13" i="1"/>
  <c r="V14" i="1"/>
  <c r="CH14" i="1"/>
  <c r="CB15" i="1"/>
  <c r="DD15" i="1"/>
  <c r="DS17" i="1"/>
  <c r="DB20" i="1"/>
  <c r="DD20" i="1" s="1"/>
  <c r="DN21" i="1"/>
  <c r="DO22" i="1"/>
  <c r="BV23" i="1"/>
  <c r="Y24" i="1"/>
  <c r="AV24" i="1"/>
  <c r="T24" i="1"/>
  <c r="CV25" i="1"/>
  <c r="DU25" i="1"/>
  <c r="DV25" i="1" s="1"/>
  <c r="CK30" i="1"/>
  <c r="CH29" i="1"/>
  <c r="AT31" i="1"/>
  <c r="T31" i="1" s="1"/>
  <c r="CV31" i="1"/>
  <c r="S33" i="1"/>
  <c r="DN33" i="1"/>
  <c r="DP33" i="1" s="1"/>
  <c r="DK37" i="1"/>
  <c r="R36" i="1"/>
  <c r="R38" i="1"/>
  <c r="DA40" i="1"/>
  <c r="DC40" i="1" s="1"/>
  <c r="DK40" i="1"/>
  <c r="CX44" i="1"/>
  <c r="DX44" i="1" s="1"/>
  <c r="CK13" i="1"/>
  <c r="DJ14" i="1"/>
  <c r="AQ15" i="1"/>
  <c r="AY17" i="1"/>
  <c r="DT17" i="1"/>
  <c r="DQ17" i="1" s="1"/>
  <c r="DD18" i="1"/>
  <c r="DN18" i="1"/>
  <c r="DP18" i="1" s="1"/>
  <c r="CI19" i="1"/>
  <c r="CB19" i="1"/>
  <c r="DP19" i="1"/>
  <c r="DN19" i="1"/>
  <c r="AJ21" i="1"/>
  <c r="BI21" i="1"/>
  <c r="DU21" i="1"/>
  <c r="DV21" i="1" s="1"/>
  <c r="AP22" i="1"/>
  <c r="S22" i="1"/>
  <c r="Z24" i="1"/>
  <c r="AX26" i="1"/>
  <c r="DN27" i="1"/>
  <c r="DL31" i="1"/>
  <c r="DN29" i="1"/>
  <c r="DA34" i="1"/>
  <c r="DC34" i="1" s="1"/>
  <c r="DI32" i="1"/>
  <c r="DO33" i="1"/>
  <c r="DQ33" i="1" s="1"/>
  <c r="T37" i="1"/>
  <c r="Y35" i="1"/>
  <c r="DL37" i="1"/>
  <c r="CJ36" i="1"/>
  <c r="AI38" i="1"/>
  <c r="AS40" i="1"/>
  <c r="S40" i="1" s="1"/>
  <c r="DB40" i="1"/>
  <c r="DD40" i="1" s="1"/>
  <c r="DL40" i="1"/>
  <c r="AV39" i="1"/>
  <c r="AF17" i="1"/>
  <c r="AR17" i="1"/>
  <c r="R17" i="1" s="1"/>
  <c r="AZ17" i="1"/>
  <c r="AW17" i="1" s="1"/>
  <c r="DN15" i="1"/>
  <c r="DK17" i="1"/>
  <c r="DX17" i="1" s="1"/>
  <c r="N16" i="1"/>
  <c r="BW16" i="1"/>
  <c r="AU17" i="1"/>
  <c r="BI17" i="1"/>
  <c r="CH17" i="1"/>
  <c r="CI17" i="1" s="1"/>
  <c r="CV18" i="1"/>
  <c r="AP19" i="1"/>
  <c r="AW19" i="1"/>
  <c r="CH19" i="1"/>
  <c r="DU19" i="1"/>
  <c r="BW20" i="1"/>
  <c r="AD21" i="1"/>
  <c r="AP21" i="1"/>
  <c r="AW22" i="1"/>
  <c r="CF23" i="1"/>
  <c r="BP23" i="1"/>
  <c r="AP24" i="1"/>
  <c r="DE26" i="1"/>
  <c r="DR26" i="1" s="1"/>
  <c r="DD28" i="1"/>
  <c r="BK30" i="1"/>
  <c r="X32" i="1"/>
  <c r="T34" i="1"/>
  <c r="DB34" i="1"/>
  <c r="DD34" i="1" s="1"/>
  <c r="CE36" i="1"/>
  <c r="CC37" i="1"/>
  <c r="CP37" i="1"/>
  <c r="DZ37" i="1"/>
  <c r="Y38" i="1"/>
  <c r="AJ38" i="1"/>
  <c r="T40" i="1"/>
  <c r="BD38" i="1"/>
  <c r="X38" i="1"/>
  <c r="CW38" i="1"/>
  <c r="DC38" i="1"/>
  <c r="BP39" i="1"/>
  <c r="CN44" i="1"/>
  <c r="CM13" i="1"/>
  <c r="CJ13" i="1" s="1"/>
  <c r="DC14" i="1"/>
  <c r="AI15" i="1"/>
  <c r="DU16" i="1"/>
  <c r="DV16" i="1" s="1"/>
  <c r="BV17" i="1"/>
  <c r="AR20" i="1"/>
  <c r="R20" i="1" s="1"/>
  <c r="CB18" i="1"/>
  <c r="CD18" i="1" s="1"/>
  <c r="BV18" i="1"/>
  <c r="BV19" i="1"/>
  <c r="BI20" i="1"/>
  <c r="DY22" i="1"/>
  <c r="AD23" i="1"/>
  <c r="BW23" i="1"/>
  <c r="AQ26" i="1"/>
  <c r="AW24" i="1"/>
  <c r="CL24" i="1"/>
  <c r="BV24" i="1"/>
  <c r="DX24" i="1"/>
  <c r="CV28" i="1"/>
  <c r="DE31" i="1"/>
  <c r="DT28" i="1"/>
  <c r="BP29" i="1"/>
  <c r="Y29" i="1"/>
  <c r="CQ31" i="1"/>
  <c r="BI32" i="1"/>
  <c r="BD34" i="1"/>
  <c r="DU34" i="1"/>
  <c r="AN37" i="1"/>
  <c r="V36" i="1"/>
  <c r="O36" i="1"/>
  <c r="Q36" i="1" s="1"/>
  <c r="CV36" i="1"/>
  <c r="BV37" i="1"/>
  <c r="DR37" i="1"/>
  <c r="Z38" i="1"/>
  <c r="W38" i="1" s="1"/>
  <c r="X40" i="1"/>
  <c r="CE38" i="1"/>
  <c r="DU38" i="1"/>
  <c r="DV38" i="1" s="1"/>
  <c r="DD38" i="1"/>
  <c r="DT38" i="1"/>
  <c r="BI39" i="1"/>
  <c r="R39" i="1"/>
  <c r="AJ40" i="1"/>
  <c r="CK40" i="1"/>
  <c r="S18" i="1"/>
  <c r="CM18" i="1"/>
  <c r="DX18" i="1"/>
  <c r="R19" i="1"/>
  <c r="DY19" i="1"/>
  <c r="CL21" i="1"/>
  <c r="AQ24" i="1"/>
  <c r="DY24" i="1"/>
  <c r="S25" i="1"/>
  <c r="CM25" i="1"/>
  <c r="CJ25" i="1" s="1"/>
  <c r="DZ25" i="1"/>
  <c r="DW25" i="1" s="1"/>
  <c r="CE28" i="1"/>
  <c r="DF31" i="1"/>
  <c r="R29" i="1"/>
  <c r="BQ29" i="1"/>
  <c r="CV29" i="1"/>
  <c r="CM31" i="1"/>
  <c r="CJ31" i="1" s="1"/>
  <c r="Z32" i="1"/>
  <c r="F32" i="1" s="1"/>
  <c r="CH32" i="1"/>
  <c r="DD32" i="1"/>
  <c r="DY33" i="1"/>
  <c r="AO37" i="1"/>
  <c r="AQ37" i="1" s="1"/>
  <c r="AV36" i="1"/>
  <c r="CE37" i="1"/>
  <c r="CM37" i="1"/>
  <c r="CJ37" i="1" s="1"/>
  <c r="AC40" i="1"/>
  <c r="Y40" i="1"/>
  <c r="AV38" i="1"/>
  <c r="CV38" i="1"/>
  <c r="DE40" i="1"/>
  <c r="DR40" i="1" s="1"/>
  <c r="DO39" i="1"/>
  <c r="DQ39" i="1" s="1"/>
  <c r="DY39" i="1"/>
  <c r="CA40" i="1"/>
  <c r="CC40" i="1" s="1"/>
  <c r="CL40" i="1"/>
  <c r="DB44" i="1"/>
  <c r="DL44" i="1"/>
  <c r="BQ14" i="1"/>
  <c r="DR15" i="1"/>
  <c r="DD17" i="1"/>
  <c r="CG16" i="1"/>
  <c r="CD16" i="1" s="1"/>
  <c r="CL17" i="1"/>
  <c r="CW17" i="1"/>
  <c r="AJ18" i="1"/>
  <c r="T18" i="1"/>
  <c r="DY18" i="1"/>
  <c r="DI18" i="1"/>
  <c r="CL19" i="1"/>
  <c r="S21" i="1"/>
  <c r="DZ21" i="1"/>
  <c r="BJ22" i="1"/>
  <c r="BI23" i="1"/>
  <c r="CV23" i="1"/>
  <c r="F24" i="1"/>
  <c r="AI24" i="1"/>
  <c r="CB24" i="1"/>
  <c r="T25" i="1"/>
  <c r="DR25" i="1"/>
  <c r="AX31" i="1"/>
  <c r="CX30" i="1"/>
  <c r="DX30" i="1" s="1"/>
  <c r="CF29" i="1"/>
  <c r="DU29" i="1"/>
  <c r="CG32" i="1"/>
  <c r="CI32" i="1" s="1"/>
  <c r="DZ33" i="1"/>
  <c r="DW33" i="1" s="1"/>
  <c r="AK34" i="1"/>
  <c r="X34" i="1" s="1"/>
  <c r="CG34" i="1"/>
  <c r="AY37" i="1"/>
  <c r="BQ36" i="1"/>
  <c r="DN36" i="1"/>
  <c r="DP36" i="1" s="1"/>
  <c r="DY36" i="1"/>
  <c r="BP37" i="1"/>
  <c r="CG38" i="1"/>
  <c r="CD38" i="1" s="1"/>
  <c r="DX38" i="1"/>
  <c r="CA39" i="1"/>
  <c r="CK39" i="1"/>
  <c r="CB40" i="1"/>
  <c r="CD40" i="1" s="1"/>
  <c r="CM40" i="1"/>
  <c r="CJ40" i="1" s="1"/>
  <c r="AU13" i="1"/>
  <c r="DA41" i="1"/>
  <c r="DC41" i="1" s="1"/>
  <c r="DC9" i="1"/>
  <c r="X12" i="1"/>
  <c r="DA44" i="1"/>
  <c r="DC11" i="1"/>
  <c r="CI14" i="1"/>
  <c r="CD17" i="1"/>
  <c r="DT26" i="1"/>
  <c r="DC26" i="1"/>
  <c r="AO41" i="1"/>
  <c r="AQ41" i="1" s="1"/>
  <c r="AQ9" i="1"/>
  <c r="BZ42" i="1"/>
  <c r="BZ12" i="1"/>
  <c r="BW12" i="1" s="1"/>
  <c r="CM10" i="1"/>
  <c r="BW10" i="1"/>
  <c r="BM44" i="1"/>
  <c r="BJ44" i="1" s="1"/>
  <c r="BJ11" i="1"/>
  <c r="CM11" i="1"/>
  <c r="Z11" i="1"/>
  <c r="AP15" i="1"/>
  <c r="AN17" i="1"/>
  <c r="AP17" i="1" s="1"/>
  <c r="U17" i="1"/>
  <c r="V17" i="1" s="1"/>
  <c r="AV17" i="1"/>
  <c r="AJ20" i="1"/>
  <c r="Z20" i="1"/>
  <c r="DM20" i="1"/>
  <c r="DJ20" i="1" s="1"/>
  <c r="DJ18" i="1"/>
  <c r="R24" i="1"/>
  <c r="AR26" i="1"/>
  <c r="R26" i="1" s="1"/>
  <c r="AP9" i="1"/>
  <c r="BT41" i="1"/>
  <c r="CG9" i="1"/>
  <c r="CG41" i="1" s="1"/>
  <c r="BQ9" i="1"/>
  <c r="CT41" i="1"/>
  <c r="T9" i="1"/>
  <c r="T41" i="1" s="1"/>
  <c r="DT9" i="1"/>
  <c r="CV9" i="1"/>
  <c r="AM42" i="1"/>
  <c r="AJ10" i="1"/>
  <c r="Z10" i="1"/>
  <c r="CS44" i="1"/>
  <c r="DS44" i="1" s="1"/>
  <c r="DS11" i="1"/>
  <c r="CC14" i="1"/>
  <c r="DO14" i="1"/>
  <c r="DQ14" i="1" s="1"/>
  <c r="DD14" i="1"/>
  <c r="CG15" i="1"/>
  <c r="CC15" i="1" s="1"/>
  <c r="DU15" i="1"/>
  <c r="AG44" i="1"/>
  <c r="AC16" i="1"/>
  <c r="AJ16" i="1"/>
  <c r="DN16" i="1"/>
  <c r="DP16" i="1" s="1"/>
  <c r="CF19" i="1"/>
  <c r="CC19" i="1"/>
  <c r="CI39" i="1"/>
  <c r="CZ44" i="1"/>
  <c r="CW11" i="1"/>
  <c r="DZ11" i="1"/>
  <c r="AU42" i="1"/>
  <c r="U10" i="1"/>
  <c r="BL44" i="1"/>
  <c r="CL11" i="1"/>
  <c r="Y11" i="1"/>
  <c r="AL42" i="1"/>
  <c r="AL12" i="1"/>
  <c r="AL13" i="1" s="1"/>
  <c r="Y13" i="1" s="1"/>
  <c r="Y10" i="1"/>
  <c r="DR13" i="1"/>
  <c r="DF42" i="1"/>
  <c r="DF12" i="1"/>
  <c r="DF13" i="1" s="1"/>
  <c r="DS13" i="1" s="1"/>
  <c r="DS10" i="1"/>
  <c r="BP15" i="1"/>
  <c r="BW15" i="1"/>
  <c r="DH17" i="1"/>
  <c r="DI17" i="1" s="1"/>
  <c r="DI15" i="1"/>
  <c r="CA18" i="1"/>
  <c r="CC18" i="1" s="1"/>
  <c r="BC18" i="1"/>
  <c r="N18" i="1"/>
  <c r="CD19" i="1"/>
  <c r="AK20" i="1"/>
  <c r="X20" i="1" s="1"/>
  <c r="CO30" i="1"/>
  <c r="CQ28" i="1"/>
  <c r="DO28" i="1"/>
  <c r="DQ28" i="1" s="1"/>
  <c r="DH31" i="1"/>
  <c r="DI30" i="1"/>
  <c r="CI15" i="1"/>
  <c r="CJ14" i="1"/>
  <c r="S17" i="1"/>
  <c r="BV15" i="1"/>
  <c r="BJ16" i="1"/>
  <c r="CM16" i="1"/>
  <c r="CJ16" i="1" s="1"/>
  <c r="Z16" i="1"/>
  <c r="CL18" i="1"/>
  <c r="AS20" i="1"/>
  <c r="S20" i="1" s="1"/>
  <c r="BP28" i="1"/>
  <c r="BW28" i="1"/>
  <c r="T28" i="1"/>
  <c r="AT42" i="1"/>
  <c r="AT12" i="1"/>
  <c r="T10" i="1"/>
  <c r="Q10" i="1" s="1"/>
  <c r="AQ10" i="1"/>
  <c r="CR44" i="1"/>
  <c r="DR44" i="1" s="1"/>
  <c r="DR11" i="1"/>
  <c r="CI16" i="1"/>
  <c r="BU41" i="1"/>
  <c r="U9" i="1"/>
  <c r="BE44" i="1"/>
  <c r="CE11" i="1"/>
  <c r="CL14" i="1"/>
  <c r="Y14" i="1"/>
  <c r="BV9" i="1"/>
  <c r="DH41" i="1"/>
  <c r="DI41" i="1" s="1"/>
  <c r="DU9" i="1"/>
  <c r="DR9" i="1"/>
  <c r="DG42" i="1"/>
  <c r="DC10" i="1"/>
  <c r="DJ10" i="1"/>
  <c r="DI9" i="1"/>
  <c r="P10" i="1"/>
  <c r="DI10" i="1"/>
  <c r="AN44" i="1"/>
  <c r="AP44" i="1" s="1"/>
  <c r="AP11" i="1"/>
  <c r="DG12" i="1"/>
  <c r="DG13" i="1" s="1"/>
  <c r="DT13" i="1" s="1"/>
  <c r="CA13" i="1"/>
  <c r="CC13" i="1" s="1"/>
  <c r="BC13" i="1"/>
  <c r="CI13" i="1"/>
  <c r="N17" i="1"/>
  <c r="P17" i="1" s="1"/>
  <c r="D14" i="1"/>
  <c r="P14" i="1"/>
  <c r="CD14" i="1"/>
  <c r="Y15" i="1"/>
  <c r="CL15" i="1"/>
  <c r="CW15" i="1"/>
  <c r="DZ15" i="1"/>
  <c r="DW15" i="1" s="1"/>
  <c r="D16" i="1"/>
  <c r="CJ17" i="1"/>
  <c r="CJ18" i="1"/>
  <c r="DO18" i="1"/>
  <c r="DQ18" i="1" s="1"/>
  <c r="CQ18" i="1"/>
  <c r="D19" i="1"/>
  <c r="P19" i="1"/>
  <c r="DV19" i="1"/>
  <c r="DQ19" i="1"/>
  <c r="CA20" i="1"/>
  <c r="BC20" i="1"/>
  <c r="BE41" i="1"/>
  <c r="CE9" i="1"/>
  <c r="CE41" i="1" s="1"/>
  <c r="DW9" i="1"/>
  <c r="BU44" i="1"/>
  <c r="U11" i="1"/>
  <c r="BV11" i="1"/>
  <c r="CQ13" i="1"/>
  <c r="BF41" i="1"/>
  <c r="CF9" i="1"/>
  <c r="DB41" i="1"/>
  <c r="DD41" i="1" s="1"/>
  <c r="DD9" i="1"/>
  <c r="CS41" i="1"/>
  <c r="DS41" i="1" s="1"/>
  <c r="DS9" i="1"/>
  <c r="AV10" i="1"/>
  <c r="AM13" i="1"/>
  <c r="U19" i="1"/>
  <c r="V19" i="1" s="1"/>
  <c r="AV19" i="1"/>
  <c r="AG41" i="1"/>
  <c r="AD41" i="1" s="1"/>
  <c r="AC9" i="1"/>
  <c r="AJ9" i="1"/>
  <c r="AN42" i="1"/>
  <c r="AN12" i="1"/>
  <c r="AP10" i="1"/>
  <c r="BR42" i="1"/>
  <c r="CE10" i="1"/>
  <c r="AH41" i="1"/>
  <c r="AI41" i="1" s="1"/>
  <c r="AI9" i="1"/>
  <c r="AE45" i="1"/>
  <c r="AE46" i="1" s="1"/>
  <c r="AE43" i="1"/>
  <c r="BS42" i="1"/>
  <c r="S10" i="1"/>
  <c r="Y9" i="1"/>
  <c r="BM41" i="1"/>
  <c r="BJ41" i="1" s="1"/>
  <c r="BJ9" i="1"/>
  <c r="CM9" i="1"/>
  <c r="CL9" i="1"/>
  <c r="AF42" i="1"/>
  <c r="AF12" i="1"/>
  <c r="AF13" i="1" s="1"/>
  <c r="CX42" i="1"/>
  <c r="CX12" i="1"/>
  <c r="DX10" i="1"/>
  <c r="Z9" i="1"/>
  <c r="BN41" i="1"/>
  <c r="BP41" i="1" s="1"/>
  <c r="BP9" i="1"/>
  <c r="CZ41" i="1"/>
  <c r="CW9" i="1"/>
  <c r="BB42" i="1"/>
  <c r="BB12" i="1"/>
  <c r="CB10" i="1"/>
  <c r="BK42" i="1"/>
  <c r="CK10" i="1"/>
  <c r="CY42" i="1"/>
  <c r="DY10" i="1"/>
  <c r="AO44" i="1"/>
  <c r="AQ44" i="1" s="1"/>
  <c r="AQ11" i="1"/>
  <c r="BT44" i="1"/>
  <c r="BP44" i="1" s="1"/>
  <c r="BQ11" i="1"/>
  <c r="O12" i="1"/>
  <c r="CD13" i="1"/>
  <c r="CL13" i="1"/>
  <c r="Q14" i="1"/>
  <c r="X17" i="1"/>
  <c r="DJ17" i="1"/>
  <c r="CE16" i="1"/>
  <c r="R16" i="1"/>
  <c r="Y17" i="1"/>
  <c r="Q19" i="1"/>
  <c r="CK19" i="1"/>
  <c r="X19" i="1"/>
  <c r="CD20" i="1"/>
  <c r="CL20" i="1"/>
  <c r="DS23" i="1"/>
  <c r="Z17" i="1"/>
  <c r="W17" i="1" s="1"/>
  <c r="CF17" i="1"/>
  <c r="CC17" i="1"/>
  <c r="DR17" i="1"/>
  <c r="O20" i="1"/>
  <c r="AD20" i="1"/>
  <c r="AU20" i="1"/>
  <c r="DZ18" i="1"/>
  <c r="DW18" i="1" s="1"/>
  <c r="DO20" i="1"/>
  <c r="DQ20" i="1" s="1"/>
  <c r="CQ20" i="1"/>
  <c r="DX20" i="1"/>
  <c r="D21" i="1"/>
  <c r="N23" i="1"/>
  <c r="P23" i="1" s="1"/>
  <c r="BT42" i="1"/>
  <c r="CZ12" i="1"/>
  <c r="AI44" i="1"/>
  <c r="AL20" i="1"/>
  <c r="Y20" i="1" s="1"/>
  <c r="AT20" i="1"/>
  <c r="T20" i="1" s="1"/>
  <c r="AQ21" i="1"/>
  <c r="AO23" i="1"/>
  <c r="AQ23" i="1" s="1"/>
  <c r="AW23" i="1"/>
  <c r="DG23" i="1"/>
  <c r="DT23" i="1" s="1"/>
  <c r="CW22" i="1"/>
  <c r="Z22" i="1"/>
  <c r="DZ22" i="1"/>
  <c r="Y23" i="1"/>
  <c r="AS26" i="1"/>
  <c r="S26" i="1" s="1"/>
  <c r="DW24" i="1"/>
  <c r="CA25" i="1"/>
  <c r="CC25" i="1" s="1"/>
  <c r="BC25" i="1"/>
  <c r="N25" i="1"/>
  <c r="X25" i="1"/>
  <c r="DX25" i="1"/>
  <c r="BV28" i="1"/>
  <c r="BU30" i="1"/>
  <c r="BV30" i="1" s="1"/>
  <c r="DU32" i="1"/>
  <c r="DV32" i="1" s="1"/>
  <c r="U32" i="1"/>
  <c r="V32" i="1" s="1"/>
  <c r="CB37" i="1"/>
  <c r="CD37" i="1" s="1"/>
  <c r="BD37" i="1"/>
  <c r="AV40" i="1"/>
  <c r="U40" i="1"/>
  <c r="V40" i="1" s="1"/>
  <c r="BL42" i="1"/>
  <c r="BL12" i="1"/>
  <c r="S9" i="1"/>
  <c r="S41" i="1" s="1"/>
  <c r="BQ41" i="1"/>
  <c r="DU41" i="1"/>
  <c r="D10" i="1"/>
  <c r="AG42" i="1"/>
  <c r="AI42" i="1" s="1"/>
  <c r="AO42" i="1"/>
  <c r="AW10" i="1"/>
  <c r="BE42" i="1"/>
  <c r="BM42" i="1"/>
  <c r="BU42" i="1"/>
  <c r="CS42" i="1"/>
  <c r="DA42" i="1"/>
  <c r="R11" i="1"/>
  <c r="BW11" i="1"/>
  <c r="CV44" i="1"/>
  <c r="AG12" i="1"/>
  <c r="AG13" i="1" s="1"/>
  <c r="AO12" i="1"/>
  <c r="BE12" i="1"/>
  <c r="CE12" i="1" s="1"/>
  <c r="BM12" i="1"/>
  <c r="CS12" i="1"/>
  <c r="DS12" i="1" s="1"/>
  <c r="DA12" i="1"/>
  <c r="X14" i="1"/>
  <c r="X41" i="1" s="1"/>
  <c r="R15" i="1"/>
  <c r="Z15" i="1"/>
  <c r="F15" i="1" s="1"/>
  <c r="DJ15" i="1"/>
  <c r="S16" i="1"/>
  <c r="AC44" i="1"/>
  <c r="AI16" i="1"/>
  <c r="AG17" i="1"/>
  <c r="AI17" i="1" s="1"/>
  <c r="AO17" i="1"/>
  <c r="AQ17" i="1" s="1"/>
  <c r="DA17" i="1"/>
  <c r="O18" i="1"/>
  <c r="Q18" i="1" s="1"/>
  <c r="DY20" i="1"/>
  <c r="CA21" i="1"/>
  <c r="CC21" i="1" s="1"/>
  <c r="BC21" i="1"/>
  <c r="DH23" i="1"/>
  <c r="AV22" i="1"/>
  <c r="BQ22" i="1"/>
  <c r="AS23" i="1"/>
  <c r="S23" i="1" s="1"/>
  <c r="CI23" i="1"/>
  <c r="N24" i="1"/>
  <c r="AC24" i="1"/>
  <c r="X26" i="1"/>
  <c r="CB25" i="1"/>
  <c r="CD25" i="1" s="1"/>
  <c r="BD25" i="1"/>
  <c r="O25" i="1"/>
  <c r="Q25" i="1" s="1"/>
  <c r="CL25" i="1"/>
  <c r="DO25" i="1"/>
  <c r="DQ25" i="1" s="1"/>
  <c r="CQ25" i="1"/>
  <c r="BC26" i="1"/>
  <c r="BJ26" i="1"/>
  <c r="CG26" i="1"/>
  <c r="CJ26" i="1" s="1"/>
  <c r="CC26" i="1"/>
  <c r="DD26" i="1"/>
  <c r="CL28" i="1"/>
  <c r="BL30" i="1"/>
  <c r="Y28" i="1"/>
  <c r="Y30" i="1" s="1"/>
  <c r="AE30" i="1"/>
  <c r="CV32" i="1"/>
  <c r="DJ32" i="1"/>
  <c r="DM34" i="1"/>
  <c r="DJ34" i="1" s="1"/>
  <c r="CH34" i="1"/>
  <c r="CI34" i="1" s="1"/>
  <c r="BI34" i="1"/>
  <c r="CR42" i="1"/>
  <c r="BX41" i="1"/>
  <c r="DN41" i="1"/>
  <c r="CP41" i="1"/>
  <c r="R10" i="1"/>
  <c r="AH45" i="1"/>
  <c r="AX45" i="1"/>
  <c r="AX46" i="1" s="1"/>
  <c r="AX43" i="1"/>
  <c r="BF45" i="1"/>
  <c r="BF46" i="1" s="1"/>
  <c r="BF43" i="1"/>
  <c r="BN45" i="1"/>
  <c r="BV10" i="1"/>
  <c r="CL10" i="1"/>
  <c r="DT42" i="1"/>
  <c r="CT45" i="1"/>
  <c r="CT43" i="1"/>
  <c r="DD42" i="1"/>
  <c r="DB45" i="1"/>
  <c r="DB43" i="1"/>
  <c r="DR10" i="1"/>
  <c r="S11" i="1"/>
  <c r="BP11" i="1"/>
  <c r="CF11" i="1"/>
  <c r="DN44" i="1"/>
  <c r="CP44" i="1"/>
  <c r="CV11" i="1"/>
  <c r="DD11" i="1"/>
  <c r="DT11" i="1"/>
  <c r="AH12" i="1"/>
  <c r="AX12" i="1"/>
  <c r="AX13" i="1" s="1"/>
  <c r="BF12" i="1"/>
  <c r="CF12" i="1" s="1"/>
  <c r="BN12" i="1"/>
  <c r="BP12" i="1" s="1"/>
  <c r="CT12" i="1"/>
  <c r="DT12" i="1" s="1"/>
  <c r="DB12" i="1"/>
  <c r="BD13" i="1"/>
  <c r="S15" i="1"/>
  <c r="CM15" i="1"/>
  <c r="CJ15" i="1" s="1"/>
  <c r="T16" i="1"/>
  <c r="P16" i="1" s="1"/>
  <c r="AD44" i="1"/>
  <c r="BP16" i="1"/>
  <c r="CV16" i="1"/>
  <c r="DZ17" i="1"/>
  <c r="DW17" i="1" s="1"/>
  <c r="AV18" i="1"/>
  <c r="BD18" i="1"/>
  <c r="Y19" i="1"/>
  <c r="DZ19" i="1"/>
  <c r="DW19" i="1" s="1"/>
  <c r="AN20" i="1"/>
  <c r="BD20" i="1"/>
  <c r="DR20" i="1"/>
  <c r="DZ20" i="1"/>
  <c r="DH20" i="1"/>
  <c r="DI20" i="1" s="1"/>
  <c r="CB21" i="1"/>
  <c r="CD21" i="1" s="1"/>
  <c r="BD21" i="1"/>
  <c r="O21" i="1"/>
  <c r="DO21" i="1"/>
  <c r="DQ21" i="1" s="1"/>
  <c r="CQ21" i="1"/>
  <c r="D22" i="1"/>
  <c r="R22" i="1"/>
  <c r="DR22" i="1"/>
  <c r="O24" i="1"/>
  <c r="Q24" i="1" s="1"/>
  <c r="AD24" i="1"/>
  <c r="BC24" i="1"/>
  <c r="BJ24" i="1"/>
  <c r="CG24" i="1"/>
  <c r="CD24" i="1" s="1"/>
  <c r="DQ26" i="1"/>
  <c r="V25" i="1"/>
  <c r="CE25" i="1"/>
  <c r="CH26" i="1"/>
  <c r="CI26" i="1" s="1"/>
  <c r="BI26" i="1"/>
  <c r="P27" i="1"/>
  <c r="W27" i="1"/>
  <c r="DJ27" i="1"/>
  <c r="DI27" i="1"/>
  <c r="BJ28" i="1"/>
  <c r="CM28" i="1"/>
  <c r="BM30" i="1"/>
  <c r="BJ30" i="1" s="1"/>
  <c r="T29" i="1"/>
  <c r="P29" i="1" s="1"/>
  <c r="CG29" i="1"/>
  <c r="BI29" i="1"/>
  <c r="AW32" i="1"/>
  <c r="AZ34" i="1"/>
  <c r="AW34" i="1" s="1"/>
  <c r="CK33" i="1"/>
  <c r="X33" i="1"/>
  <c r="CI35" i="1"/>
  <c r="CZ42" i="1"/>
  <c r="BI9" i="1"/>
  <c r="BY41" i="1"/>
  <c r="DO41" i="1"/>
  <c r="J45" i="1"/>
  <c r="AC42" i="1"/>
  <c r="AA45" i="1"/>
  <c r="AA43" i="1"/>
  <c r="AI10" i="1"/>
  <c r="AY45" i="1"/>
  <c r="AY46" i="1" s="1"/>
  <c r="AY43" i="1"/>
  <c r="BG45" i="1"/>
  <c r="BG43" i="1"/>
  <c r="BO45" i="1"/>
  <c r="BO43" i="1"/>
  <c r="CU45" i="1"/>
  <c r="CV42" i="1"/>
  <c r="CU43" i="1"/>
  <c r="DK45" i="1"/>
  <c r="DK46" i="1" s="1"/>
  <c r="DK43" i="1"/>
  <c r="T11" i="1"/>
  <c r="BI11" i="1"/>
  <c r="CG11" i="1"/>
  <c r="CD11" i="1" s="1"/>
  <c r="DO44" i="1"/>
  <c r="CQ44" i="1"/>
  <c r="DU11" i="1"/>
  <c r="J12" i="1"/>
  <c r="AA12" i="1"/>
  <c r="AY12" i="1"/>
  <c r="AY13" i="1" s="1"/>
  <c r="BG12" i="1"/>
  <c r="CG12" i="1" s="1"/>
  <c r="BO12" i="1"/>
  <c r="BQ12" i="1" s="1"/>
  <c r="CU12" i="1"/>
  <c r="DK12" i="1"/>
  <c r="DK13" i="1" s="1"/>
  <c r="DX13" i="1" s="1"/>
  <c r="R14" i="1"/>
  <c r="R41" i="1" s="1"/>
  <c r="Z14" i="1"/>
  <c r="T15" i="1"/>
  <c r="Q15" i="1" s="1"/>
  <c r="CV15" i="1"/>
  <c r="U16" i="1"/>
  <c r="V16" i="1" s="1"/>
  <c r="BI16" i="1"/>
  <c r="AA17" i="1"/>
  <c r="AW18" i="1"/>
  <c r="Z19" i="1"/>
  <c r="AQ19" i="1"/>
  <c r="AO20" i="1"/>
  <c r="DA20" i="1"/>
  <c r="DC20" i="1" s="1"/>
  <c r="AI21" i="1"/>
  <c r="T21" i="1"/>
  <c r="V21" i="1" s="1"/>
  <c r="AV21" i="1"/>
  <c r="CE21" i="1"/>
  <c r="R21" i="1"/>
  <c r="CM21" i="1"/>
  <c r="CJ21" i="1" s="1"/>
  <c r="Z21" i="1"/>
  <c r="DW21" i="1"/>
  <c r="Q22" i="1"/>
  <c r="CG22" i="1"/>
  <c r="CJ22" i="1" s="1"/>
  <c r="CA23" i="1"/>
  <c r="CC23" i="1" s="1"/>
  <c r="BC23" i="1"/>
  <c r="DX23" i="1"/>
  <c r="W24" i="1"/>
  <c r="CH24" i="1"/>
  <c r="CI24" i="1" s="1"/>
  <c r="BI24" i="1"/>
  <c r="AW25" i="1"/>
  <c r="AV25" i="1"/>
  <c r="CK26" i="1"/>
  <c r="V27" i="1"/>
  <c r="DX27" i="1"/>
  <c r="X27" i="1"/>
  <c r="AU30" i="1"/>
  <c r="AU31" i="1"/>
  <c r="U28" i="1"/>
  <c r="CL29" i="1"/>
  <c r="AI34" i="1"/>
  <c r="CA32" i="1"/>
  <c r="BC32" i="1"/>
  <c r="N33" i="1"/>
  <c r="CA33" i="1"/>
  <c r="CC33" i="1" s="1"/>
  <c r="BC33" i="1"/>
  <c r="K46" i="1"/>
  <c r="AB45" i="1"/>
  <c r="AB43" i="1"/>
  <c r="AR42" i="1"/>
  <c r="AZ45" i="1"/>
  <c r="AZ43" i="1"/>
  <c r="AW42" i="1"/>
  <c r="BH45" i="1"/>
  <c r="BI42" i="1"/>
  <c r="BH43" i="1"/>
  <c r="BI43" i="1" s="1"/>
  <c r="BP10" i="1"/>
  <c r="BX42" i="1"/>
  <c r="CF10" i="1"/>
  <c r="CN45" i="1"/>
  <c r="CN43" i="1"/>
  <c r="DN42" i="1"/>
  <c r="DP42" i="1" s="1"/>
  <c r="CP42" i="1"/>
  <c r="CV10" i="1"/>
  <c r="DD10" i="1"/>
  <c r="DL45" i="1"/>
  <c r="DL46" i="1" s="1"/>
  <c r="DL43" i="1"/>
  <c r="DT10" i="1"/>
  <c r="DW10" i="1" s="1"/>
  <c r="CH11" i="1"/>
  <c r="CP11" i="1"/>
  <c r="DN11" i="1"/>
  <c r="K12" i="1"/>
  <c r="K13" i="1" s="1"/>
  <c r="AB12" i="1"/>
  <c r="AR12" i="1"/>
  <c r="AZ12" i="1"/>
  <c r="BH12" i="1"/>
  <c r="BX12" i="1"/>
  <c r="CN12" i="1"/>
  <c r="DL12" i="1"/>
  <c r="DL13" i="1" s="1"/>
  <c r="DY13" i="1" s="1"/>
  <c r="AC15" i="1"/>
  <c r="BI15" i="1"/>
  <c r="AD16" i="1"/>
  <c r="CP16" i="1"/>
  <c r="AB17" i="1"/>
  <c r="CV17" i="1"/>
  <c r="R18" i="1"/>
  <c r="Z18" i="1"/>
  <c r="W18" i="1" s="1"/>
  <c r="S19" i="1"/>
  <c r="CV19" i="1"/>
  <c r="AH20" i="1"/>
  <c r="AI20" i="1" s="1"/>
  <c r="DT20" i="1"/>
  <c r="D23" i="1"/>
  <c r="AU23" i="1"/>
  <c r="DR21" i="1"/>
  <c r="BW22" i="1"/>
  <c r="BV22" i="1"/>
  <c r="DT22" i="1"/>
  <c r="DP22" i="1" s="1"/>
  <c r="CB23" i="1"/>
  <c r="CD23" i="1" s="1"/>
  <c r="BD23" i="1"/>
  <c r="CL23" i="1"/>
  <c r="CQ23" i="1"/>
  <c r="D24" i="1"/>
  <c r="CK24" i="1"/>
  <c r="DV24" i="1"/>
  <c r="DQ24" i="1"/>
  <c r="DS25" i="1"/>
  <c r="AZ26" i="1"/>
  <c r="AW26" i="1" s="1"/>
  <c r="CV26" i="1"/>
  <c r="DY27" i="1"/>
  <c r="Y27" i="1"/>
  <c r="Z28" i="1"/>
  <c r="F28" i="1" s="1"/>
  <c r="AJ28" i="1"/>
  <c r="AM30" i="1"/>
  <c r="AM31" i="1"/>
  <c r="CJ29" i="1"/>
  <c r="CB33" i="1"/>
  <c r="CD33" i="1" s="1"/>
  <c r="BD33" i="1"/>
  <c r="O33" i="1"/>
  <c r="Q33" i="1" s="1"/>
  <c r="AH37" i="1"/>
  <c r="AI37" i="1" s="1"/>
  <c r="AI35" i="1"/>
  <c r="DH42" i="1"/>
  <c r="DU42" i="1" s="1"/>
  <c r="DV42" i="1" s="1"/>
  <c r="DH12" i="1"/>
  <c r="N9" i="1"/>
  <c r="AD9" i="1"/>
  <c r="BR41" i="1"/>
  <c r="BZ41" i="1"/>
  <c r="BW41" i="1" s="1"/>
  <c r="CH9" i="1"/>
  <c r="CP9" i="1"/>
  <c r="DN9" i="1"/>
  <c r="DP9" i="1" s="1"/>
  <c r="O9" i="1"/>
  <c r="AV41" i="1"/>
  <c r="BC9" i="1"/>
  <c r="CA9" i="1"/>
  <c r="CQ9" i="1"/>
  <c r="DY41" i="1"/>
  <c r="DO9" i="1"/>
  <c r="DQ9" i="1" s="1"/>
  <c r="L42" i="1"/>
  <c r="AC10" i="1"/>
  <c r="AK42" i="1"/>
  <c r="AS42" i="1"/>
  <c r="BA42" i="1"/>
  <c r="BI10" i="1"/>
  <c r="BQ10" i="1"/>
  <c r="BY42" i="1"/>
  <c r="CG10" i="1"/>
  <c r="CI10" i="1" s="1"/>
  <c r="CO42" i="1"/>
  <c r="CW10" i="1"/>
  <c r="DE42" i="1"/>
  <c r="DM42" i="1"/>
  <c r="DU10" i="1"/>
  <c r="DV10" i="1" s="1"/>
  <c r="N11" i="1"/>
  <c r="AU44" i="1"/>
  <c r="AV44" i="1" s="1"/>
  <c r="BC11" i="1"/>
  <c r="BK44" i="1"/>
  <c r="BS44" i="1"/>
  <c r="CA11" i="1"/>
  <c r="CQ11" i="1"/>
  <c r="CY44" i="1"/>
  <c r="DY44" i="1" s="1"/>
  <c r="DG44" i="1"/>
  <c r="DJ44" i="1" s="1"/>
  <c r="DO11" i="1"/>
  <c r="L12" i="1"/>
  <c r="AK12" i="1"/>
  <c r="AK13" i="1" s="1"/>
  <c r="X13" i="1" s="1"/>
  <c r="AS12" i="1"/>
  <c r="BA12" i="1"/>
  <c r="BC12" i="1" s="1"/>
  <c r="BY12" i="1"/>
  <c r="CO12" i="1"/>
  <c r="DE12" i="1"/>
  <c r="DE13" i="1" s="1"/>
  <c r="DM12" i="1"/>
  <c r="BW14" i="1"/>
  <c r="CP15" i="1"/>
  <c r="O16" i="1"/>
  <c r="Q16" i="1" s="1"/>
  <c r="AJ44" i="1"/>
  <c r="BC16" i="1"/>
  <c r="CQ16" i="1"/>
  <c r="Q23" i="1"/>
  <c r="AW21" i="1"/>
  <c r="DS21" i="1"/>
  <c r="CK22" i="1"/>
  <c r="X22" i="1"/>
  <c r="DU22" i="1"/>
  <c r="DV22" i="1" s="1"/>
  <c r="CE23" i="1"/>
  <c r="CM23" i="1"/>
  <c r="CJ23" i="1" s="1"/>
  <c r="DZ23" i="1"/>
  <c r="CJ24" i="1"/>
  <c r="CV24" i="1"/>
  <c r="DP25" i="1"/>
  <c r="AA26" i="1"/>
  <c r="AC26" i="1" s="1"/>
  <c r="DN26" i="1"/>
  <c r="DP26" i="1" s="1"/>
  <c r="CP26" i="1"/>
  <c r="DX26" i="1"/>
  <c r="O27" i="1"/>
  <c r="Q27" i="1" s="1"/>
  <c r="CQ27" i="1"/>
  <c r="J31" i="1"/>
  <c r="V33" i="1"/>
  <c r="DH44" i="1"/>
  <c r="DI44" i="1" s="1"/>
  <c r="F21" i="1"/>
  <c r="DP21" i="1"/>
  <c r="CL22" i="1"/>
  <c r="Y22" i="1"/>
  <c r="DR23" i="1"/>
  <c r="DN24" i="1"/>
  <c r="DP24" i="1" s="1"/>
  <c r="CP24" i="1"/>
  <c r="O26" i="1"/>
  <c r="Q26" i="1" s="1"/>
  <c r="AD26" i="1"/>
  <c r="CB26" i="1"/>
  <c r="DY26" i="1"/>
  <c r="CG28" i="1"/>
  <c r="DN28" i="1"/>
  <c r="DP28" i="1" s="1"/>
  <c r="CP28" i="1"/>
  <c r="CN30" i="1"/>
  <c r="DG31" i="1"/>
  <c r="AM23" i="1"/>
  <c r="U24" i="1"/>
  <c r="V24" i="1" s="1"/>
  <c r="CW24" i="1"/>
  <c r="L26" i="1"/>
  <c r="CW26" i="1"/>
  <c r="DM26" i="1"/>
  <c r="DJ26" i="1" s="1"/>
  <c r="AN31" i="1"/>
  <c r="AP31" i="1" s="1"/>
  <c r="AP28" i="1"/>
  <c r="BP30" i="1"/>
  <c r="CF28" i="1"/>
  <c r="AG30" i="1"/>
  <c r="CS30" i="1"/>
  <c r="DS30" i="1" s="1"/>
  <c r="DY31" i="1"/>
  <c r="CB32" i="1"/>
  <c r="CM33" i="1"/>
  <c r="CJ33" i="1" s="1"/>
  <c r="L34" i="1"/>
  <c r="CA35" i="1"/>
  <c r="DS37" i="1"/>
  <c r="AN23" i="1"/>
  <c r="AP23" i="1" s="1"/>
  <c r="AL26" i="1"/>
  <c r="Y26" i="1" s="1"/>
  <c r="DS27" i="1"/>
  <c r="BF30" i="1"/>
  <c r="BO30" i="1"/>
  <c r="BQ30" i="1" s="1"/>
  <c r="DR28" i="1"/>
  <c r="DO29" i="1"/>
  <c r="CQ29" i="1"/>
  <c r="AS31" i="1"/>
  <c r="S31" i="1" s="1"/>
  <c r="AA34" i="1"/>
  <c r="AC34" i="1" s="1"/>
  <c r="N32" i="1"/>
  <c r="D32" i="1" s="1"/>
  <c r="DN32" i="1"/>
  <c r="DP32" i="1" s="1"/>
  <c r="CP32" i="1"/>
  <c r="CB35" i="1"/>
  <c r="DO35" i="1"/>
  <c r="DA23" i="1"/>
  <c r="AM26" i="1"/>
  <c r="AU26" i="1"/>
  <c r="DD27" i="1"/>
  <c r="L30" i="1"/>
  <c r="AY31" i="1"/>
  <c r="AY30" i="1"/>
  <c r="BG30" i="1"/>
  <c r="CG30" i="1" s="1"/>
  <c r="BY30" i="1"/>
  <c r="W29" i="1"/>
  <c r="CW30" i="1"/>
  <c r="DR31" i="1"/>
  <c r="O32" i="1"/>
  <c r="Q32" i="1" s="1"/>
  <c r="AD32" i="1"/>
  <c r="DO32" i="1"/>
  <c r="DQ32" i="1" s="1"/>
  <c r="CQ32" i="1"/>
  <c r="DY32" i="1"/>
  <c r="CA34" i="1"/>
  <c r="CC34" i="1" s="1"/>
  <c r="BC34" i="1"/>
  <c r="CL34" i="1"/>
  <c r="DN34" i="1"/>
  <c r="DP34" i="1" s="1"/>
  <c r="CP34" i="1"/>
  <c r="DV34" i="1"/>
  <c r="AA37" i="1"/>
  <c r="AC37" i="1" s="1"/>
  <c r="N35" i="1"/>
  <c r="D35" i="1" s="1"/>
  <c r="AC35" i="1"/>
  <c r="O35" i="1"/>
  <c r="BQ35" i="1"/>
  <c r="DB37" i="1"/>
  <c r="DD37" i="1" s="1"/>
  <c r="DD35" i="1"/>
  <c r="CV22" i="1"/>
  <c r="AH23" i="1"/>
  <c r="AI23" i="1" s="1"/>
  <c r="DB23" i="1"/>
  <c r="DD23" i="1" s="1"/>
  <c r="X24" i="1"/>
  <c r="BD24" i="1"/>
  <c r="Y25" i="1"/>
  <c r="AN26" i="1"/>
  <c r="AP26" i="1" s="1"/>
  <c r="BD26" i="1"/>
  <c r="DH26" i="1"/>
  <c r="DI26" i="1" s="1"/>
  <c r="DT27" i="1"/>
  <c r="DP27" i="1" s="1"/>
  <c r="DC27" i="1"/>
  <c r="O28" i="1"/>
  <c r="AI28" i="1"/>
  <c r="AR31" i="1"/>
  <c r="R31" i="1" s="1"/>
  <c r="AR30" i="1"/>
  <c r="R30" i="1" s="1"/>
  <c r="R28" i="1"/>
  <c r="AZ31" i="1"/>
  <c r="AW31" i="1" s="1"/>
  <c r="AZ30" i="1"/>
  <c r="AW30" i="1" s="1"/>
  <c r="CH28" i="1"/>
  <c r="CI28" i="1" s="1"/>
  <c r="BH30" i="1"/>
  <c r="BQ28" i="1"/>
  <c r="BW30" i="1"/>
  <c r="DT30" i="1"/>
  <c r="DB31" i="1"/>
  <c r="DD30" i="1"/>
  <c r="DK31" i="1"/>
  <c r="DX31" i="1" s="1"/>
  <c r="DU28" i="1"/>
  <c r="DV28" i="1" s="1"/>
  <c r="CA29" i="1"/>
  <c r="CC29" i="1" s="1"/>
  <c r="BC29" i="1"/>
  <c r="CI29" i="1"/>
  <c r="CE29" i="1"/>
  <c r="AO30" i="1"/>
  <c r="AQ30" i="1" s="1"/>
  <c r="DA30" i="1"/>
  <c r="DS31" i="1"/>
  <c r="J34" i="1"/>
  <c r="AC32" i="1"/>
  <c r="Y34" i="1"/>
  <c r="DR32" i="1"/>
  <c r="DZ32" i="1"/>
  <c r="DW32" i="1" s="1"/>
  <c r="AB34" i="1"/>
  <c r="CD34" i="1"/>
  <c r="CJ34" i="1"/>
  <c r="DO34" i="1"/>
  <c r="DQ34" i="1" s="1"/>
  <c r="CQ34" i="1"/>
  <c r="DY34" i="1"/>
  <c r="F35" i="1"/>
  <c r="CA36" i="1"/>
  <c r="CC36" i="1" s="1"/>
  <c r="BC36" i="1"/>
  <c r="N36" i="1"/>
  <c r="T22" i="1"/>
  <c r="P22" i="1" s="1"/>
  <c r="BI22" i="1"/>
  <c r="R25" i="1"/>
  <c r="Z25" i="1"/>
  <c r="CV27" i="1"/>
  <c r="N28" i="1"/>
  <c r="AA31" i="1"/>
  <c r="AC31" i="1" s="1"/>
  <c r="BA30" i="1"/>
  <c r="BC30" i="1" s="1"/>
  <c r="BI28" i="1"/>
  <c r="CA28" i="1"/>
  <c r="DU30" i="1"/>
  <c r="CV30" i="1"/>
  <c r="S29" i="1"/>
  <c r="CB29" i="1"/>
  <c r="CD29" i="1" s="1"/>
  <c r="BJ29" i="1"/>
  <c r="BV29" i="1"/>
  <c r="CP29" i="1"/>
  <c r="DT29" i="1"/>
  <c r="DW29" i="1" s="1"/>
  <c r="DC29" i="1"/>
  <c r="DT31" i="1"/>
  <c r="W32" i="1"/>
  <c r="DR34" i="1"/>
  <c r="J37" i="1"/>
  <c r="CG35" i="1"/>
  <c r="CJ35" i="1" s="1"/>
  <c r="BI35" i="1"/>
  <c r="T35" i="1"/>
  <c r="W35" i="1" s="1"/>
  <c r="CP35" i="1"/>
  <c r="CW35" i="1"/>
  <c r="DT35" i="1"/>
  <c r="DW35" i="1" s="1"/>
  <c r="W36" i="1"/>
  <c r="CP22" i="1"/>
  <c r="CW27" i="1"/>
  <c r="AB31" i="1"/>
  <c r="AD28" i="1"/>
  <c r="AB30" i="1"/>
  <c r="AD30" i="1" s="1"/>
  <c r="T30" i="1"/>
  <c r="CB28" i="1"/>
  <c r="DM30" i="1"/>
  <c r="DZ30" i="1" s="1"/>
  <c r="DW30" i="1" s="1"/>
  <c r="DJ28" i="1"/>
  <c r="DX28" i="1"/>
  <c r="AA30" i="1"/>
  <c r="AC30" i="1" s="1"/>
  <c r="CB31" i="1"/>
  <c r="CD31" i="1" s="1"/>
  <c r="BD31" i="1"/>
  <c r="AP33" i="1"/>
  <c r="DS34" i="1"/>
  <c r="DU35" i="1"/>
  <c r="U35" i="1"/>
  <c r="CV35" i="1"/>
  <c r="BW39" i="1"/>
  <c r="Z39" i="1"/>
  <c r="AH30" i="1"/>
  <c r="AI30" i="1" s="1"/>
  <c r="AX30" i="1"/>
  <c r="BJ34" i="1"/>
  <c r="O37" i="1"/>
  <c r="Q37" i="1" s="1"/>
  <c r="AJ35" i="1"/>
  <c r="AR37" i="1"/>
  <c r="R37" i="1" s="1"/>
  <c r="AZ37" i="1"/>
  <c r="AW37" i="1" s="1"/>
  <c r="F36" i="1"/>
  <c r="BJ36" i="1"/>
  <c r="DT37" i="1"/>
  <c r="X39" i="1"/>
  <c r="DX39" i="1"/>
  <c r="DS40" i="1"/>
  <c r="AM34" i="1"/>
  <c r="AU34" i="1"/>
  <c r="AS37" i="1"/>
  <c r="S37" i="1" s="1"/>
  <c r="CK36" i="1"/>
  <c r="DU37" i="1"/>
  <c r="DV37" i="1" s="1"/>
  <c r="O38" i="1"/>
  <c r="Q38" i="1" s="1"/>
  <c r="AD38" i="1"/>
  <c r="W40" i="1"/>
  <c r="AW39" i="1"/>
  <c r="BD32" i="1"/>
  <c r="Y33" i="1"/>
  <c r="AN34" i="1"/>
  <c r="AP34" i="1" s="1"/>
  <c r="AD35" i="1"/>
  <c r="DN35" i="1"/>
  <c r="BD36" i="1"/>
  <c r="AD37" i="1"/>
  <c r="CI37" i="1"/>
  <c r="CH38" i="1"/>
  <c r="CI38" i="1" s="1"/>
  <c r="BI38" i="1"/>
  <c r="U38" i="1"/>
  <c r="V38" i="1" s="1"/>
  <c r="DN38" i="1"/>
  <c r="DP38" i="1" s="1"/>
  <c r="CP38" i="1"/>
  <c r="N38" i="1"/>
  <c r="D38" i="1" s="1"/>
  <c r="DY38" i="1"/>
  <c r="CC39" i="1"/>
  <c r="AB40" i="1"/>
  <c r="DU40" i="1"/>
  <c r="DV40" i="1" s="1"/>
  <c r="Y32" i="1"/>
  <c r="R33" i="1"/>
  <c r="Z33" i="1"/>
  <c r="AJ37" i="1"/>
  <c r="Z37" i="1"/>
  <c r="W37" i="1" s="1"/>
  <c r="U37" i="1"/>
  <c r="V37" i="1" s="1"/>
  <c r="AV37" i="1"/>
  <c r="BC35" i="1"/>
  <c r="CQ35" i="1"/>
  <c r="DQ36" i="1"/>
  <c r="CW36" i="1"/>
  <c r="DZ36" i="1"/>
  <c r="DW36" i="1" s="1"/>
  <c r="DX37" i="1"/>
  <c r="CK38" i="1"/>
  <c r="DQ38" i="1"/>
  <c r="DW38" i="1"/>
  <c r="CB39" i="1"/>
  <c r="CD39" i="1" s="1"/>
  <c r="BD39" i="1"/>
  <c r="O39" i="1"/>
  <c r="O29" i="1"/>
  <c r="Q29" i="1" s="1"/>
  <c r="BD29" i="1"/>
  <c r="CV33" i="1"/>
  <c r="X35" i="1"/>
  <c r="AP37" i="1"/>
  <c r="AV35" i="1"/>
  <c r="BD35" i="1"/>
  <c r="Y36" i="1"/>
  <c r="CF36" i="1"/>
  <c r="BV36" i="1"/>
  <c r="DY37" i="1"/>
  <c r="CC38" i="1"/>
  <c r="CM39" i="1"/>
  <c r="CJ39" i="1" s="1"/>
  <c r="DS39" i="1"/>
  <c r="AR40" i="1"/>
  <c r="R40" i="1" s="1"/>
  <c r="CH40" i="1"/>
  <c r="CI40" i="1" s="1"/>
  <c r="BI40" i="1"/>
  <c r="DN40" i="1"/>
  <c r="DP40" i="1" s="1"/>
  <c r="CP40" i="1"/>
  <c r="DX40" i="1"/>
  <c r="BI33" i="1"/>
  <c r="DW37" i="1"/>
  <c r="T39" i="1"/>
  <c r="P39" i="1" s="1"/>
  <c r="AQ39" i="1"/>
  <c r="AP39" i="1"/>
  <c r="AZ40" i="1"/>
  <c r="AW40" i="1" s="1"/>
  <c r="DO40" i="1"/>
  <c r="DQ40" i="1" s="1"/>
  <c r="DY40" i="1"/>
  <c r="BC37" i="1"/>
  <c r="CQ37" i="1"/>
  <c r="AC38" i="1"/>
  <c r="CQ39" i="1"/>
  <c r="L40" i="1"/>
  <c r="F40" i="1" s="1"/>
  <c r="CW40" i="1"/>
  <c r="DM40" i="1"/>
  <c r="DJ40" i="1" s="1"/>
  <c r="BJ38" i="1"/>
  <c r="BJ40" i="1"/>
  <c r="BC38" i="1"/>
  <c r="CQ38" i="1"/>
  <c r="BC40" i="1"/>
  <c r="DZ39" i="1"/>
  <c r="DW39" i="1" s="1"/>
  <c r="AN40" i="1"/>
  <c r="AP40" i="1" s="1"/>
  <c r="DH40" i="1"/>
  <c r="DI40" i="1" s="1"/>
  <c r="AO40" i="1"/>
  <c r="AQ40" i="1" s="1"/>
  <c r="CP36" i="1"/>
  <c r="CV37" i="1"/>
  <c r="BV38" i="1"/>
  <c r="AH40" i="1"/>
  <c r="AI40" i="1" s="1"/>
  <c r="CQ36" i="1"/>
  <c r="BN43" i="1" l="1"/>
  <c r="DW11" i="1"/>
  <c r="CJ20" i="1"/>
  <c r="X42" i="1"/>
  <c r="DP29" i="1"/>
  <c r="CD32" i="1"/>
  <c r="AJ41" i="1"/>
  <c r="AQ20" i="1"/>
  <c r="DR12" i="1"/>
  <c r="CF42" i="1"/>
  <c r="CF43" i="1" s="1"/>
  <c r="BD12" i="1"/>
  <c r="CF41" i="1"/>
  <c r="DV15" i="1"/>
  <c r="CC10" i="1"/>
  <c r="V22" i="1"/>
  <c r="DN37" i="1"/>
  <c r="DP37" i="1" s="1"/>
  <c r="DW28" i="1"/>
  <c r="AQ31" i="1"/>
  <c r="DZ34" i="1"/>
  <c r="DW34" i="1" s="1"/>
  <c r="DV29" i="1"/>
  <c r="DQ11" i="1"/>
  <c r="DQ22" i="1"/>
  <c r="DY12" i="1"/>
  <c r="CA42" i="1"/>
  <c r="CA43" i="1" s="1"/>
  <c r="CD9" i="1"/>
  <c r="CI31" i="1"/>
  <c r="DQ35" i="1"/>
  <c r="DU20" i="1"/>
  <c r="AD42" i="1"/>
  <c r="CC32" i="1"/>
  <c r="AP20" i="1"/>
  <c r="AC41" i="1"/>
  <c r="X44" i="1"/>
  <c r="P15" i="1"/>
  <c r="DP10" i="1"/>
  <c r="AV12" i="1"/>
  <c r="F18" i="1"/>
  <c r="D17" i="1"/>
  <c r="CK44" i="1"/>
  <c r="DV9" i="1"/>
  <c r="CJ38" i="1"/>
  <c r="DP11" i="1"/>
  <c r="CC20" i="1"/>
  <c r="V29" i="1"/>
  <c r="DP15" i="1"/>
  <c r="CC16" i="1"/>
  <c r="X45" i="1"/>
  <c r="X46" i="1" s="1"/>
  <c r="X43" i="1"/>
  <c r="AV34" i="1"/>
  <c r="U34" i="1"/>
  <c r="V34" i="1" s="1"/>
  <c r="DN30" i="1"/>
  <c r="DP30" i="1" s="1"/>
  <c r="CP30" i="1"/>
  <c r="AZ46" i="1"/>
  <c r="CV45" i="1"/>
  <c r="CU46" i="1"/>
  <c r="AU43" i="1"/>
  <c r="AU45" i="1"/>
  <c r="AV42" i="1"/>
  <c r="AS43" i="1"/>
  <c r="AS45" i="1"/>
  <c r="AS46" i="1" s="1"/>
  <c r="BT45" i="1"/>
  <c r="BT46" i="1" s="1"/>
  <c r="BT43" i="1"/>
  <c r="W33" i="1"/>
  <c r="F33" i="1"/>
  <c r="DP35" i="1"/>
  <c r="V35" i="1"/>
  <c r="CA30" i="1"/>
  <c r="CC30" i="1" s="1"/>
  <c r="CC28" i="1"/>
  <c r="Q35" i="1"/>
  <c r="DZ40" i="1"/>
  <c r="DW40" i="1" s="1"/>
  <c r="S12" i="1"/>
  <c r="AS13" i="1"/>
  <c r="S13" i="1" s="1"/>
  <c r="AK43" i="1"/>
  <c r="AK45" i="1"/>
  <c r="AK46" i="1" s="1"/>
  <c r="P33" i="1"/>
  <c r="D33" i="1"/>
  <c r="DW27" i="1"/>
  <c r="BQ43" i="1"/>
  <c r="Q21" i="1"/>
  <c r="DI23" i="1"/>
  <c r="DU23" i="1"/>
  <c r="DV23" i="1" s="1"/>
  <c r="DA13" i="1"/>
  <c r="DC12" i="1"/>
  <c r="DQ27" i="1"/>
  <c r="AJ17" i="1"/>
  <c r="DX12" i="1"/>
  <c r="Y41" i="1"/>
  <c r="CB44" i="1"/>
  <c r="DG43" i="1"/>
  <c r="DT43" i="1" s="1"/>
  <c r="DG45" i="1"/>
  <c r="DG46" i="1" s="1"/>
  <c r="O42" i="1"/>
  <c r="Z42" i="1"/>
  <c r="Z12" i="1"/>
  <c r="F10" i="1"/>
  <c r="W10" i="1"/>
  <c r="BZ43" i="1"/>
  <c r="BW42" i="1"/>
  <c r="BZ45" i="1"/>
  <c r="AD31" i="1"/>
  <c r="O31" i="1"/>
  <c r="Q31" i="1" s="1"/>
  <c r="CA41" i="1"/>
  <c r="CC41" i="1" s="1"/>
  <c r="CC9" i="1"/>
  <c r="O44" i="1"/>
  <c r="Q44" i="1" s="1"/>
  <c r="CM42" i="1"/>
  <c r="CM12" i="1"/>
  <c r="CJ12" i="1" s="1"/>
  <c r="CJ10" i="1"/>
  <c r="Q39" i="1"/>
  <c r="CA44" i="1"/>
  <c r="CC11" i="1"/>
  <c r="CA12" i="1"/>
  <c r="CC12" i="1" s="1"/>
  <c r="AB13" i="1"/>
  <c r="AD12" i="1"/>
  <c r="U30" i="1"/>
  <c r="V30" i="1" s="1"/>
  <c r="AV30" i="1"/>
  <c r="BE45" i="1"/>
  <c r="BE46" i="1" s="1"/>
  <c r="BE43" i="1"/>
  <c r="BB43" i="1"/>
  <c r="BD43" i="1" s="1"/>
  <c r="BD42" i="1"/>
  <c r="BB45" i="1"/>
  <c r="DV35" i="1"/>
  <c r="DJ30" i="1"/>
  <c r="DM31" i="1"/>
  <c r="CH30" i="1"/>
  <c r="CI30" i="1" s="1"/>
  <c r="BI30" i="1"/>
  <c r="Q28" i="1"/>
  <c r="O30" i="1"/>
  <c r="Q30" i="1" s="1"/>
  <c r="L31" i="1"/>
  <c r="DQ29" i="1"/>
  <c r="CO43" i="1"/>
  <c r="DO42" i="1"/>
  <c r="DQ42" i="1" s="1"/>
  <c r="CQ42" i="1"/>
  <c r="CO45" i="1"/>
  <c r="N41" i="1"/>
  <c r="D9" i="1"/>
  <c r="N13" i="1"/>
  <c r="P9" i="1"/>
  <c r="W21" i="1"/>
  <c r="AA13" i="1"/>
  <c r="AC13" i="1" s="1"/>
  <c r="AC12" i="1"/>
  <c r="T44" i="1"/>
  <c r="BQ45" i="1"/>
  <c r="BO46" i="1"/>
  <c r="BQ46" i="1" s="1"/>
  <c r="AA46" i="1"/>
  <c r="DV27" i="1"/>
  <c r="AH13" i="1"/>
  <c r="AI13" i="1" s="1"/>
  <c r="AI12" i="1"/>
  <c r="S44" i="1"/>
  <c r="CL42" i="1"/>
  <c r="CL12" i="1"/>
  <c r="DT44" i="1"/>
  <c r="DQ44" i="1" s="1"/>
  <c r="BQ44" i="1"/>
  <c r="AO45" i="1"/>
  <c r="AQ42" i="1"/>
  <c r="AO43" i="1"/>
  <c r="AV20" i="1"/>
  <c r="U20" i="1"/>
  <c r="V20" i="1" s="1"/>
  <c r="CW41" i="1"/>
  <c r="DZ41" i="1"/>
  <c r="CX43" i="1"/>
  <c r="DX43" i="1" s="1"/>
  <c r="CX45" i="1"/>
  <c r="DX42" i="1"/>
  <c r="S42" i="1"/>
  <c r="CE42" i="1"/>
  <c r="U44" i="1"/>
  <c r="V11" i="1"/>
  <c r="CH42" i="1"/>
  <c r="AL43" i="1"/>
  <c r="AL45" i="1"/>
  <c r="AL46" i="1" s="1"/>
  <c r="CW44" i="1"/>
  <c r="DZ44" i="1"/>
  <c r="Z44" i="1"/>
  <c r="F11" i="1"/>
  <c r="W11" i="1"/>
  <c r="DC44" i="1"/>
  <c r="CW12" i="1"/>
  <c r="DZ12" i="1"/>
  <c r="DW12" i="1" s="1"/>
  <c r="Z34" i="1"/>
  <c r="W34" i="1" s="1"/>
  <c r="AJ34" i="1"/>
  <c r="CD35" i="1"/>
  <c r="DE43" i="1"/>
  <c r="DE45" i="1"/>
  <c r="DE46" i="1" s="1"/>
  <c r="CT46" i="1"/>
  <c r="DT46" i="1" s="1"/>
  <c r="DO30" i="1"/>
  <c r="DQ30" i="1" s="1"/>
  <c r="CQ30" i="1"/>
  <c r="Y42" i="1"/>
  <c r="Y12" i="1"/>
  <c r="DU17" i="1"/>
  <c r="DV17" i="1" s="1"/>
  <c r="V39" i="1"/>
  <c r="CD28" i="1"/>
  <c r="CB30" i="1"/>
  <c r="CD30" i="1" s="1"/>
  <c r="P36" i="1"/>
  <c r="D36" i="1"/>
  <c r="P35" i="1"/>
  <c r="N37" i="1"/>
  <c r="P37" i="1" s="1"/>
  <c r="F12" i="1"/>
  <c r="L13" i="1"/>
  <c r="CG42" i="1"/>
  <c r="F42" i="1"/>
  <c r="L45" i="1"/>
  <c r="O41" i="1"/>
  <c r="Q41" i="1" s="1"/>
  <c r="Q9" i="1"/>
  <c r="DH13" i="1"/>
  <c r="DI12" i="1"/>
  <c r="DO23" i="1"/>
  <c r="DQ23" i="1" s="1"/>
  <c r="DN12" i="1"/>
  <c r="DP12" i="1" s="1"/>
  <c r="CP12" i="1"/>
  <c r="AB46" i="1"/>
  <c r="F14" i="1"/>
  <c r="W14" i="1"/>
  <c r="J13" i="1"/>
  <c r="BQ42" i="1"/>
  <c r="DD44" i="1"/>
  <c r="DR42" i="1"/>
  <c r="CR45" i="1"/>
  <c r="CR43" i="1"/>
  <c r="P24" i="1"/>
  <c r="N26" i="1"/>
  <c r="BJ12" i="1"/>
  <c r="R44" i="1"/>
  <c r="AG45" i="1"/>
  <c r="AG46" i="1" s="1"/>
  <c r="AG43" i="1"/>
  <c r="AC43" i="1" s="1"/>
  <c r="BL45" i="1"/>
  <c r="BL46" i="1" s="1"/>
  <c r="BL43" i="1"/>
  <c r="DY42" i="1"/>
  <c r="CY43" i="1"/>
  <c r="DY43" i="1" s="1"/>
  <c r="CY45" i="1"/>
  <c r="BS45" i="1"/>
  <c r="BS46" i="1" s="1"/>
  <c r="BS43" i="1"/>
  <c r="BR43" i="1"/>
  <c r="BR45" i="1"/>
  <c r="BR46" i="1" s="1"/>
  <c r="BV44" i="1"/>
  <c r="U41" i="1"/>
  <c r="V41" i="1" s="1"/>
  <c r="V9" i="1"/>
  <c r="DZ26" i="1"/>
  <c r="DW26" i="1" s="1"/>
  <c r="D18" i="1"/>
  <c r="P18" i="1"/>
  <c r="N20" i="1"/>
  <c r="Y44" i="1"/>
  <c r="AJ42" i="1"/>
  <c r="AM43" i="1"/>
  <c r="AM45" i="1"/>
  <c r="W20" i="1"/>
  <c r="CM44" i="1"/>
  <c r="CJ11" i="1"/>
  <c r="U13" i="1"/>
  <c r="AR45" i="1"/>
  <c r="AR46" i="1" s="1"/>
  <c r="AR43" i="1"/>
  <c r="CM30" i="1"/>
  <c r="CJ30" i="1" s="1"/>
  <c r="CJ28" i="1"/>
  <c r="O34" i="1"/>
  <c r="Q34" i="1" s="1"/>
  <c r="AD34" i="1"/>
  <c r="DA31" i="1"/>
  <c r="DC30" i="1"/>
  <c r="AV26" i="1"/>
  <c r="U26" i="1"/>
  <c r="V26" i="1" s="1"/>
  <c r="P32" i="1"/>
  <c r="N34" i="1"/>
  <c r="P34" i="1" s="1"/>
  <c r="CC35" i="1"/>
  <c r="DW23" i="1"/>
  <c r="DJ12" i="1"/>
  <c r="DM13" i="1"/>
  <c r="BY43" i="1"/>
  <c r="BY45" i="1"/>
  <c r="BY46" i="1" s="1"/>
  <c r="DH45" i="1"/>
  <c r="DI42" i="1"/>
  <c r="DH43" i="1"/>
  <c r="AJ31" i="1"/>
  <c r="Z31" i="1"/>
  <c r="W31" i="1" s="1"/>
  <c r="AV23" i="1"/>
  <c r="U23" i="1"/>
  <c r="V23" i="1" s="1"/>
  <c r="CH44" i="1"/>
  <c r="CI11" i="1"/>
  <c r="BI45" i="1"/>
  <c r="BH46" i="1"/>
  <c r="F19" i="1"/>
  <c r="W19" i="1"/>
  <c r="DV11" i="1"/>
  <c r="CW42" i="1"/>
  <c r="DZ42" i="1"/>
  <c r="DW42" i="1" s="1"/>
  <c r="CZ45" i="1"/>
  <c r="CZ43" i="1"/>
  <c r="CC24" i="1"/>
  <c r="CD22" i="1"/>
  <c r="BP43" i="1"/>
  <c r="AH43" i="1"/>
  <c r="CL30" i="1"/>
  <c r="DC42" i="1"/>
  <c r="DA45" i="1"/>
  <c r="DA43" i="1"/>
  <c r="DN43" i="1" s="1"/>
  <c r="Q20" i="1"/>
  <c r="DN20" i="1"/>
  <c r="DP20" i="1" s="1"/>
  <c r="CK42" i="1"/>
  <c r="CK12" i="1"/>
  <c r="AF45" i="1"/>
  <c r="AF46" i="1" s="1"/>
  <c r="AF43" i="1"/>
  <c r="CD15" i="1"/>
  <c r="BV41" i="1"/>
  <c r="T42" i="1"/>
  <c r="CI22" i="1"/>
  <c r="DF43" i="1"/>
  <c r="DF45" i="1"/>
  <c r="DF46" i="1" s="1"/>
  <c r="CL44" i="1"/>
  <c r="DM43" i="1"/>
  <c r="DJ42" i="1"/>
  <c r="DM45" i="1"/>
  <c r="AV31" i="1"/>
  <c r="U31" i="1"/>
  <c r="V31" i="1" s="1"/>
  <c r="DV30" i="1"/>
  <c r="CG44" i="1"/>
  <c r="CF44" i="1"/>
  <c r="CF45" i="1" s="1"/>
  <c r="CF46" i="1" s="1"/>
  <c r="DO37" i="1"/>
  <c r="DQ37" i="1" s="1"/>
  <c r="O40" i="1"/>
  <c r="Q40" i="1" s="1"/>
  <c r="AD40" i="1"/>
  <c r="N30" i="1"/>
  <c r="P28" i="1"/>
  <c r="N31" i="1"/>
  <c r="P31" i="1" s="1"/>
  <c r="D28" i="1"/>
  <c r="Z26" i="1"/>
  <c r="W26" i="1" s="1"/>
  <c r="AJ26" i="1"/>
  <c r="CF30" i="1"/>
  <c r="S30" i="1"/>
  <c r="F34" i="1"/>
  <c r="AJ23" i="1"/>
  <c r="Z23" i="1"/>
  <c r="CD26" i="1"/>
  <c r="DV20" i="1"/>
  <c r="N44" i="1"/>
  <c r="D11" i="1"/>
  <c r="P11" i="1"/>
  <c r="AJ30" i="1"/>
  <c r="AD17" i="1"/>
  <c r="O17" i="1"/>
  <c r="Q17" i="1" s="1"/>
  <c r="CH12" i="1"/>
  <c r="CI12" i="1" s="1"/>
  <c r="BI12" i="1"/>
  <c r="BW44" i="1"/>
  <c r="CP43" i="1"/>
  <c r="DU26" i="1"/>
  <c r="DV26" i="1" s="1"/>
  <c r="DU43" i="1"/>
  <c r="CV43" i="1"/>
  <c r="BG46" i="1"/>
  <c r="J46" i="1"/>
  <c r="DW20" i="1"/>
  <c r="DB13" i="1"/>
  <c r="DD12" i="1"/>
  <c r="DD45" i="1"/>
  <c r="DB46" i="1"/>
  <c r="DD46" i="1" s="1"/>
  <c r="BP45" i="1"/>
  <c r="BN46" i="1"/>
  <c r="BP46" i="1" s="1"/>
  <c r="AH46" i="1"/>
  <c r="BD30" i="1"/>
  <c r="W15" i="1"/>
  <c r="AO13" i="1"/>
  <c r="AQ12" i="1"/>
  <c r="DS42" i="1"/>
  <c r="CS45" i="1"/>
  <c r="CS43" i="1"/>
  <c r="DV41" i="1"/>
  <c r="DW22" i="1"/>
  <c r="P21" i="1"/>
  <c r="BK43" i="1"/>
  <c r="BK45" i="1"/>
  <c r="BK46" i="1" s="1"/>
  <c r="Z41" i="1"/>
  <c r="W9" i="1"/>
  <c r="F9" i="1"/>
  <c r="CL41" i="1"/>
  <c r="AN13" i="1"/>
  <c r="AP12" i="1"/>
  <c r="AJ13" i="1"/>
  <c r="Z13" i="1"/>
  <c r="W13" i="1" s="1"/>
  <c r="T12" i="1"/>
  <c r="Q12" i="1" s="1"/>
  <c r="AT13" i="1"/>
  <c r="T13" i="1" s="1"/>
  <c r="F17" i="1"/>
  <c r="DI31" i="1"/>
  <c r="DU31" i="1"/>
  <c r="DV31" i="1" s="1"/>
  <c r="N12" i="1"/>
  <c r="D12" i="1" s="1"/>
  <c r="U12" i="1"/>
  <c r="W25" i="1"/>
  <c r="F25" i="1"/>
  <c r="BA43" i="1"/>
  <c r="BC43" i="1" s="1"/>
  <c r="BC42" i="1"/>
  <c r="BA45" i="1"/>
  <c r="Z30" i="1"/>
  <c r="W30" i="1" s="1"/>
  <c r="W28" i="1"/>
  <c r="AR13" i="1"/>
  <c r="R13" i="1" s="1"/>
  <c r="R12" i="1"/>
  <c r="DQ41" i="1"/>
  <c r="BM45" i="1"/>
  <c r="BM43" i="1"/>
  <c r="BJ43" i="1" s="1"/>
  <c r="BJ42" i="1"/>
  <c r="DT41" i="1"/>
  <c r="DP41" i="1" s="1"/>
  <c r="P38" i="1"/>
  <c r="N40" i="1"/>
  <c r="BX45" i="1"/>
  <c r="BX46" i="1" s="1"/>
  <c r="BX43" i="1"/>
  <c r="DU44" i="1"/>
  <c r="CE44" i="1"/>
  <c r="W16" i="1"/>
  <c r="F16" i="1"/>
  <c r="CA45" i="1"/>
  <c r="F37" i="1"/>
  <c r="W39" i="1"/>
  <c r="F39" i="1"/>
  <c r="DD31" i="1"/>
  <c r="DO31" i="1"/>
  <c r="DQ31" i="1" s="1"/>
  <c r="DC23" i="1"/>
  <c r="DN23" i="1"/>
  <c r="DP23" i="1" s="1"/>
  <c r="DO12" i="1"/>
  <c r="DQ12" i="1" s="1"/>
  <c r="CQ12" i="1"/>
  <c r="CH41" i="1"/>
  <c r="CI41" i="1" s="1"/>
  <c r="CI9" i="1"/>
  <c r="AZ13" i="1"/>
  <c r="AW13" i="1" s="1"/>
  <c r="AW12" i="1"/>
  <c r="DN45" i="1"/>
  <c r="CP45" i="1"/>
  <c r="CN46" i="1"/>
  <c r="V28" i="1"/>
  <c r="AC17" i="1"/>
  <c r="DU12" i="1"/>
  <c r="DV12" i="1" s="1"/>
  <c r="CV12" i="1"/>
  <c r="CQ41" i="1"/>
  <c r="BP42" i="1"/>
  <c r="R42" i="1"/>
  <c r="CC22" i="1"/>
  <c r="DN17" i="1"/>
  <c r="DP17" i="1" s="1"/>
  <c r="DC17" i="1"/>
  <c r="BU45" i="1"/>
  <c r="BV42" i="1"/>
  <c r="BU43" i="1"/>
  <c r="BV43" i="1" s="1"/>
  <c r="CV41" i="1"/>
  <c r="P25" i="1"/>
  <c r="D25" i="1"/>
  <c r="F22" i="1"/>
  <c r="W22" i="1"/>
  <c r="V15" i="1"/>
  <c r="CB42" i="1"/>
  <c r="CB12" i="1"/>
  <c r="CD12" i="1" s="1"/>
  <c r="CD10" i="1"/>
  <c r="Q11" i="1"/>
  <c r="CM41" i="1"/>
  <c r="CJ41" i="1" s="1"/>
  <c r="CJ9" i="1"/>
  <c r="AP42" i="1"/>
  <c r="AN45" i="1"/>
  <c r="AN43" i="1"/>
  <c r="AJ12" i="1"/>
  <c r="AT43" i="1"/>
  <c r="AW43" i="1" s="1"/>
  <c r="AT45" i="1"/>
  <c r="AW45" i="1" s="1"/>
  <c r="N42" i="1"/>
  <c r="U42" i="1"/>
  <c r="V10" i="1"/>
  <c r="AW20" i="1"/>
  <c r="DQ10" i="1"/>
  <c r="F20" i="1"/>
  <c r="D13" i="1" l="1"/>
  <c r="AI46" i="1"/>
  <c r="AJ43" i="1"/>
  <c r="AI45" i="1"/>
  <c r="DR43" i="1"/>
  <c r="AI43" i="1"/>
  <c r="AD46" i="1"/>
  <c r="AD45" i="1"/>
  <c r="AC46" i="1"/>
  <c r="AD43" i="1"/>
  <c r="V12" i="1"/>
  <c r="AQ13" i="1"/>
  <c r="CC42" i="1"/>
  <c r="DT45" i="1"/>
  <c r="DP45" i="1" s="1"/>
  <c r="DW41" i="1"/>
  <c r="AC45" i="1"/>
  <c r="BW43" i="1"/>
  <c r="CJ44" i="1"/>
  <c r="AD13" i="1"/>
  <c r="O13" i="1"/>
  <c r="Q13" i="1" s="1"/>
  <c r="CK45" i="1"/>
  <c r="CK46" i="1" s="1"/>
  <c r="CK43" i="1"/>
  <c r="CI44" i="1"/>
  <c r="CY46" i="1"/>
  <c r="DY46" i="1" s="1"/>
  <c r="DY45" i="1"/>
  <c r="F13" i="1"/>
  <c r="CH43" i="1"/>
  <c r="CI42" i="1"/>
  <c r="CH45" i="1"/>
  <c r="D31" i="1"/>
  <c r="DP44" i="1"/>
  <c r="CD44" i="1"/>
  <c r="AU46" i="1"/>
  <c r="AV45" i="1"/>
  <c r="DH46" i="1"/>
  <c r="DI46" i="1" s="1"/>
  <c r="DI45" i="1"/>
  <c r="DO43" i="1"/>
  <c r="DQ43" i="1" s="1"/>
  <c r="CQ43" i="1"/>
  <c r="AP43" i="1"/>
  <c r="CD42" i="1"/>
  <c r="CB45" i="1"/>
  <c r="CB43" i="1"/>
  <c r="P12" i="1"/>
  <c r="DV43" i="1"/>
  <c r="AJ45" i="1"/>
  <c r="AM46" i="1"/>
  <c r="AJ46" i="1" s="1"/>
  <c r="P26" i="1"/>
  <c r="D26" i="1"/>
  <c r="P13" i="1"/>
  <c r="F26" i="1"/>
  <c r="D34" i="1"/>
  <c r="AV43" i="1"/>
  <c r="AN46" i="1"/>
  <c r="AP45" i="1"/>
  <c r="BU46" i="1"/>
  <c r="BV46" i="1" s="1"/>
  <c r="BV45" i="1"/>
  <c r="AP13" i="1"/>
  <c r="DD13" i="1"/>
  <c r="DO13" i="1"/>
  <c r="DQ13" i="1" s="1"/>
  <c r="P30" i="1"/>
  <c r="D30" i="1"/>
  <c r="T45" i="1"/>
  <c r="T46" i="1" s="1"/>
  <c r="T43" i="1"/>
  <c r="DD43" i="1"/>
  <c r="DJ13" i="1"/>
  <c r="DZ13" i="1"/>
  <c r="DW13" i="1" s="1"/>
  <c r="DI13" i="1"/>
  <c r="DU13" i="1"/>
  <c r="DV13" i="1" s="1"/>
  <c r="V44" i="1"/>
  <c r="CL45" i="1"/>
  <c r="CL46" i="1" s="1"/>
  <c r="CL43" i="1"/>
  <c r="D37" i="1"/>
  <c r="CC44" i="1"/>
  <c r="CA46" i="1"/>
  <c r="BA46" i="1"/>
  <c r="BC46" i="1" s="1"/>
  <c r="BC45" i="1"/>
  <c r="DJ45" i="1"/>
  <c r="DM46" i="1"/>
  <c r="DJ46" i="1" s="1"/>
  <c r="DC31" i="1"/>
  <c r="DN31" i="1"/>
  <c r="DP31" i="1" s="1"/>
  <c r="Y45" i="1"/>
  <c r="Y46" i="1" s="1"/>
  <c r="Y43" i="1"/>
  <c r="W44" i="1"/>
  <c r="F44" i="1"/>
  <c r="CE45" i="1"/>
  <c r="CE46" i="1" s="1"/>
  <c r="CE43" i="1"/>
  <c r="D41" i="1"/>
  <c r="P41" i="1"/>
  <c r="F31" i="1"/>
  <c r="DJ31" i="1"/>
  <c r="DZ31" i="1"/>
  <c r="DW31" i="1" s="1"/>
  <c r="W12" i="1"/>
  <c r="CV46" i="1"/>
  <c r="W23" i="1"/>
  <c r="F23" i="1"/>
  <c r="U43" i="1"/>
  <c r="V43" i="1" s="1"/>
  <c r="V42" i="1"/>
  <c r="U45" i="1"/>
  <c r="DV44" i="1"/>
  <c r="DS43" i="1"/>
  <c r="DP43" i="1"/>
  <c r="DC43" i="1"/>
  <c r="V13" i="1"/>
  <c r="CR46" i="1"/>
  <c r="DR46" i="1" s="1"/>
  <c r="DR45" i="1"/>
  <c r="DW44" i="1"/>
  <c r="S45" i="1"/>
  <c r="S46" i="1" s="1"/>
  <c r="S43" i="1"/>
  <c r="AQ43" i="1"/>
  <c r="CO46" i="1"/>
  <c r="DO45" i="1"/>
  <c r="CQ45" i="1"/>
  <c r="F30" i="1"/>
  <c r="Z45" i="1"/>
  <c r="F45" i="1" s="1"/>
  <c r="Z43" i="1"/>
  <c r="W42" i="1"/>
  <c r="DU45" i="1"/>
  <c r="DV45" i="1" s="1"/>
  <c r="P40" i="1"/>
  <c r="D40" i="1"/>
  <c r="CG43" i="1"/>
  <c r="CG45" i="1"/>
  <c r="CG46" i="1" s="1"/>
  <c r="N43" i="1"/>
  <c r="N45" i="1"/>
  <c r="P42" i="1"/>
  <c r="D42" i="1"/>
  <c r="BM46" i="1"/>
  <c r="BJ46" i="1" s="1"/>
  <c r="BJ45" i="1"/>
  <c r="CS46" i="1"/>
  <c r="DS46" i="1" s="1"/>
  <c r="DS45" i="1"/>
  <c r="D44" i="1"/>
  <c r="P44" i="1"/>
  <c r="DJ43" i="1"/>
  <c r="DA46" i="1"/>
  <c r="DC46" i="1" s="1"/>
  <c r="DC45" i="1"/>
  <c r="CW43" i="1"/>
  <c r="DZ43" i="1"/>
  <c r="DW43" i="1" s="1"/>
  <c r="BI46" i="1"/>
  <c r="DI43" i="1"/>
  <c r="AV13" i="1"/>
  <c r="P20" i="1"/>
  <c r="D20" i="1"/>
  <c r="L46" i="1"/>
  <c r="Q42" i="1"/>
  <c r="O45" i="1"/>
  <c r="O43" i="1"/>
  <c r="Q43" i="1" s="1"/>
  <c r="AT46" i="1"/>
  <c r="R45" i="1"/>
  <c r="R46" i="1" s="1"/>
  <c r="R43" i="1"/>
  <c r="DN46" i="1"/>
  <c r="DP46" i="1" s="1"/>
  <c r="CP46" i="1"/>
  <c r="CC43" i="1"/>
  <c r="W41" i="1"/>
  <c r="F41" i="1"/>
  <c r="CZ46" i="1"/>
  <c r="DZ45" i="1"/>
  <c r="DW45" i="1" s="1"/>
  <c r="CW45" i="1"/>
  <c r="CX46" i="1"/>
  <c r="DX46" i="1" s="1"/>
  <c r="DX45" i="1"/>
  <c r="AO46" i="1"/>
  <c r="AQ46" i="1" s="1"/>
  <c r="AQ45" i="1"/>
  <c r="BB46" i="1"/>
  <c r="BD46" i="1" s="1"/>
  <c r="BD45" i="1"/>
  <c r="CM45" i="1"/>
  <c r="CM43" i="1"/>
  <c r="CJ42" i="1"/>
  <c r="BW45" i="1"/>
  <c r="BZ46" i="1"/>
  <c r="BW46" i="1" s="1"/>
  <c r="DC13" i="1"/>
  <c r="DN13" i="1"/>
  <c r="DP13" i="1" s="1"/>
  <c r="DU46" i="1" l="1"/>
  <c r="DV46" i="1" s="1"/>
  <c r="DQ45" i="1"/>
  <c r="U46" i="1"/>
  <c r="V46" i="1" s="1"/>
  <c r="V45" i="1"/>
  <c r="AP46" i="1"/>
  <c r="CH46" i="1"/>
  <c r="CI46" i="1" s="1"/>
  <c r="CI45" i="1"/>
  <c r="CW46" i="1"/>
  <c r="DZ46" i="1"/>
  <c r="DW46" i="1" s="1"/>
  <c r="CC45" i="1"/>
  <c r="CI43" i="1"/>
  <c r="DO46" i="1"/>
  <c r="DQ46" i="1" s="1"/>
  <c r="CQ46" i="1"/>
  <c r="CC46" i="1"/>
  <c r="CD43" i="1"/>
  <c r="O46" i="1"/>
  <c r="Q45" i="1"/>
  <c r="E45" i="1"/>
  <c r="AW46" i="1"/>
  <c r="CB46" i="1"/>
  <c r="CD46" i="1" s="1"/>
  <c r="CD45" i="1"/>
  <c r="AV46" i="1"/>
  <c r="CJ43" i="1"/>
  <c r="N46" i="1"/>
  <c r="P45" i="1"/>
  <c r="D45" i="1"/>
  <c r="F43" i="1"/>
  <c r="W43" i="1"/>
  <c r="CJ45" i="1"/>
  <c r="CM46" i="1"/>
  <c r="CJ46" i="1" s="1"/>
  <c r="D43" i="1"/>
  <c r="P43" i="1"/>
  <c r="W45" i="1"/>
  <c r="Z46" i="1"/>
  <c r="W46" i="1" s="1"/>
  <c r="F46" i="1" l="1"/>
  <c r="P46" i="1"/>
  <c r="D46" i="1"/>
  <c r="Q46" i="1"/>
  <c r="E46" i="1"/>
</calcChain>
</file>

<file path=xl/sharedStrings.xml><?xml version="1.0" encoding="utf-8"?>
<sst xmlns="http://schemas.openxmlformats.org/spreadsheetml/2006/main" count="237" uniqueCount="52">
  <si>
    <t>ANASAYFA</t>
  </si>
  <si>
    <t xml:space="preserve"> İLÇELER BAZINDA EĞİTİM KADEMELERİNE GÖRE İSTATİSTİKİ BİLGİLER</t>
  </si>
  <si>
    <t>İLÇESİ</t>
  </si>
  <si>
    <t>YERLEŞİM YERİ</t>
  </si>
  <si>
    <t>İL GENELİ KURUM SAYISI</t>
  </si>
  <si>
    <t>DERSLİK</t>
  </si>
  <si>
    <t>İL GENELİ ÖĞRETMEN SAYISI</t>
  </si>
  <si>
    <t>ÖZEL KURUMLAR</t>
  </si>
  <si>
    <t>RESMİ KURUMLAR</t>
  </si>
  <si>
    <t>GENEL TOPLAM</t>
  </si>
  <si>
    <t>OKULÖNCESİ</t>
  </si>
  <si>
    <t>İLKOKUL</t>
  </si>
  <si>
    <t>ORTAOKUL</t>
  </si>
  <si>
    <t>İLKÖĞRETİM</t>
  </si>
  <si>
    <t>LİSE TOPLAM</t>
  </si>
  <si>
    <t>GENEL</t>
  </si>
  <si>
    <t>MESLEK</t>
  </si>
  <si>
    <t>ANAOKULLARI</t>
  </si>
  <si>
    <t>TOPLAM</t>
  </si>
  <si>
    <t>KURUM SAYISI</t>
  </si>
  <si>
    <t xml:space="preserve">ÖĞRETMEN SAYISI </t>
  </si>
  <si>
    <t>DERSLİK SAYISI</t>
  </si>
  <si>
    <t>OKUL BAŞINA ÖĞRENCİ SAYISI</t>
  </si>
  <si>
    <t>DERSLİK BAŞINA ÖĞRENCİ SAYISI</t>
  </si>
  <si>
    <t>ÖĞRENCİ</t>
  </si>
  <si>
    <t>ŞUBE SAYISI</t>
  </si>
  <si>
    <t>ŞUBE BAŞINA ÖĞRENCİ SAYISI</t>
  </si>
  <si>
    <t>ÖĞRETMEN BAŞINA ÖĞRENCİ SAYISI</t>
  </si>
  <si>
    <t>ÖĞRETMEN</t>
  </si>
  <si>
    <t>E</t>
  </si>
  <si>
    <t>K</t>
  </si>
  <si>
    <t>T</t>
  </si>
  <si>
    <t>MERKEZ</t>
  </si>
  <si>
    <t>ŞEHİR /ÖZEL</t>
  </si>
  <si>
    <t>ŞEHİR</t>
  </si>
  <si>
    <t>KÖY</t>
  </si>
  <si>
    <t>TOP. RESMİ</t>
  </si>
  <si>
    <t>BESNİ</t>
  </si>
  <si>
    <t>ÇELİKHAN</t>
  </si>
  <si>
    <t>GERGER</t>
  </si>
  <si>
    <t>GÖLBAŞI</t>
  </si>
  <si>
    <t>KAHTA</t>
  </si>
  <si>
    <t>SAMSAT</t>
  </si>
  <si>
    <t>SİNCİK</t>
  </si>
  <si>
    <t>TUT</t>
  </si>
  <si>
    <t>ÖZEL</t>
  </si>
  <si>
    <t>RESMİ</t>
  </si>
  <si>
    <t xml:space="preserve">ŞEHİR </t>
  </si>
  <si>
    <t>RESMİ+ÖZEL</t>
  </si>
  <si>
    <t xml:space="preserve">KÖY </t>
  </si>
  <si>
    <t xml:space="preserve">TOPLAM </t>
  </si>
  <si>
    <t>MÜSTAKİL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</si>
</sst>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0"/>
      <color indexed="12"/>
      <name val="Arial Tur"/>
      <charset val="162"/>
    </font>
    <font>
      <sz val="24"/>
      <color rgb="FFC00000"/>
      <name val="Arial Tur"/>
      <charset val="162"/>
    </font>
    <font>
      <b/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sz val="9"/>
      <color theme="9" tint="-0.499984740745262"/>
      <name val="Calibri"/>
      <family val="2"/>
      <charset val="162"/>
      <scheme val="minor"/>
    </font>
    <font>
      <sz val="11"/>
      <color theme="9" tint="-0.499984740745262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sz val="7"/>
      <color theme="1"/>
      <name val="Tahoma"/>
      <family val="2"/>
      <charset val="162"/>
    </font>
    <font>
      <b/>
      <sz val="8"/>
      <name val="Arial"/>
      <family val="2"/>
      <charset val="162"/>
    </font>
    <font>
      <b/>
      <sz val="8"/>
      <name val="Tahoma"/>
      <family val="2"/>
      <charset val="162"/>
    </font>
    <font>
      <b/>
      <sz val="8"/>
      <color rgb="FFFF0000"/>
      <name val="Tahoma"/>
      <family val="2"/>
      <charset val="162"/>
    </font>
    <font>
      <b/>
      <sz val="8"/>
      <color theme="9" tint="-0.499984740745262"/>
      <name val="Tahoma"/>
      <family val="2"/>
      <charset val="162"/>
    </font>
    <font>
      <b/>
      <sz val="8"/>
      <color rgb="FFFF0000"/>
      <name val="Arial"/>
      <family val="2"/>
      <charset val="162"/>
    </font>
    <font>
      <sz val="8"/>
      <name val="Arial"/>
      <family val="2"/>
      <charset val="162"/>
    </font>
    <font>
      <b/>
      <u/>
      <sz val="11"/>
      <color theme="1"/>
      <name val="Calibri"/>
      <family val="2"/>
      <charset val="162"/>
      <scheme val="minor"/>
    </font>
    <font>
      <sz val="11"/>
      <color rgb="FF92D05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1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34">
    <xf numFmtId="0" fontId="0" fillId="0" borderId="0" xfId="0"/>
    <xf numFmtId="0" fontId="0" fillId="2" borderId="0" xfId="0" applyFill="1"/>
    <xf numFmtId="0" fontId="4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2" fillId="0" borderId="5" xfId="0" applyFont="1" applyBorder="1" applyAlignment="1">
      <alignment horizontal="center" textRotation="90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textRotation="90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textRotation="90" wrapText="1"/>
    </xf>
    <xf numFmtId="0" fontId="2" fillId="0" borderId="18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2" fillId="0" borderId="21" xfId="0" applyFont="1" applyBorder="1" applyAlignment="1">
      <alignment horizontal="center" textRotation="90" wrapText="1"/>
    </xf>
    <xf numFmtId="0" fontId="9" fillId="0" borderId="22" xfId="0" applyFont="1" applyBorder="1" applyAlignment="1">
      <alignment horizontal="center" textRotation="90" wrapText="1"/>
    </xf>
    <xf numFmtId="0" fontId="9" fillId="0" borderId="19" xfId="0" applyFont="1" applyBorder="1" applyAlignment="1">
      <alignment horizontal="center" textRotation="90" wrapText="1"/>
    </xf>
    <xf numFmtId="0" fontId="2" fillId="0" borderId="23" xfId="0" applyFont="1" applyBorder="1" applyAlignment="1">
      <alignment horizontal="center" textRotation="90" wrapText="1"/>
    </xf>
    <xf numFmtId="0" fontId="2" fillId="0" borderId="24" xfId="0" applyFont="1" applyBorder="1" applyAlignment="1">
      <alignment horizontal="center" textRotation="90" wrapText="1"/>
    </xf>
    <xf numFmtId="0" fontId="2" fillId="0" borderId="25" xfId="0" applyFont="1" applyBorder="1" applyAlignment="1">
      <alignment horizontal="center" textRotation="90" wrapText="1"/>
    </xf>
    <xf numFmtId="0" fontId="10" fillId="0" borderId="22" xfId="0" applyFont="1" applyBorder="1" applyAlignment="1">
      <alignment horizontal="center" textRotation="90" wrapText="1"/>
    </xf>
    <xf numFmtId="0" fontId="10" fillId="0" borderId="26" xfId="0" applyFont="1" applyBorder="1" applyAlignment="1">
      <alignment horizontal="center" textRotation="90" wrapText="1"/>
    </xf>
    <xf numFmtId="0" fontId="2" fillId="0" borderId="27" xfId="0" applyFont="1" applyBorder="1" applyAlignment="1">
      <alignment horizontal="center" textRotation="90" wrapText="1"/>
    </xf>
    <xf numFmtId="0" fontId="6" fillId="0" borderId="1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9" xfId="0" applyFont="1" applyBorder="1" applyAlignment="1">
      <alignment horizontal="center" textRotation="90" wrapText="1"/>
    </xf>
    <xf numFmtId="0" fontId="2" fillId="0" borderId="30" xfId="0" applyFont="1" applyBorder="1" applyAlignment="1">
      <alignment horizontal="center" textRotation="90" wrapText="1"/>
    </xf>
    <xf numFmtId="0" fontId="2" fillId="0" borderId="31" xfId="0" applyFont="1" applyBorder="1" applyAlignment="1">
      <alignment horizontal="center" textRotation="90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9" fillId="0" borderId="35" xfId="0" applyFont="1" applyBorder="1" applyAlignment="1">
      <alignment horizontal="center" textRotation="90" wrapText="1"/>
    </xf>
    <xf numFmtId="0" fontId="9" fillId="0" borderId="33" xfId="0" applyFont="1" applyBorder="1" applyAlignment="1">
      <alignment horizontal="center" textRotation="90" wrapText="1"/>
    </xf>
    <xf numFmtId="0" fontId="2" fillId="0" borderId="3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textRotation="90" wrapText="1"/>
    </xf>
    <xf numFmtId="0" fontId="10" fillId="0" borderId="35" xfId="0" applyFont="1" applyBorder="1" applyAlignment="1">
      <alignment horizontal="center" textRotation="90" wrapText="1"/>
    </xf>
    <xf numFmtId="0" fontId="10" fillId="0" borderId="30" xfId="0" applyFont="1" applyBorder="1" applyAlignment="1">
      <alignment horizontal="center" textRotation="90" wrapText="1"/>
    </xf>
    <xf numFmtId="0" fontId="2" fillId="0" borderId="15" xfId="0" applyFont="1" applyBorder="1" applyAlignment="1">
      <alignment horizontal="center" vertical="center" wrapText="1"/>
    </xf>
    <xf numFmtId="0" fontId="0" fillId="0" borderId="10" xfId="0" applyBorder="1"/>
    <xf numFmtId="0" fontId="0" fillId="0" borderId="0" xfId="0" applyBorder="1"/>
    <xf numFmtId="0" fontId="0" fillId="0" borderId="13" xfId="0" applyBorder="1"/>
    <xf numFmtId="0" fontId="0" fillId="0" borderId="38" xfId="0" applyBorder="1"/>
    <xf numFmtId="0" fontId="0" fillId="0" borderId="39" xfId="0" applyBorder="1"/>
    <xf numFmtId="0" fontId="1" fillId="0" borderId="10" xfId="0" applyFont="1" applyBorder="1"/>
    <xf numFmtId="0" fontId="1" fillId="0" borderId="40" xfId="0" applyFont="1" applyBorder="1"/>
    <xf numFmtId="0" fontId="1" fillId="0" borderId="41" xfId="0" applyFont="1" applyBorder="1"/>
    <xf numFmtId="0" fontId="0" fillId="0" borderId="40" xfId="0" applyBorder="1"/>
    <xf numFmtId="0" fontId="0" fillId="0" borderId="41" xfId="0" applyBorder="1"/>
    <xf numFmtId="0" fontId="11" fillId="0" borderId="40" xfId="0" applyFont="1" applyBorder="1"/>
    <xf numFmtId="0" fontId="11" fillId="0" borderId="0" xfId="0" applyFont="1" applyBorder="1"/>
    <xf numFmtId="0" fontId="0" fillId="0" borderId="42" xfId="0" applyBorder="1"/>
    <xf numFmtId="0" fontId="12" fillId="3" borderId="21" xfId="0" applyFont="1" applyFill="1" applyBorder="1" applyAlignment="1">
      <alignment horizontal="left" vertical="center"/>
    </xf>
    <xf numFmtId="0" fontId="13" fillId="3" borderId="43" xfId="0" applyFont="1" applyFill="1" applyBorder="1" applyAlignment="1">
      <alignment horizontal="left" vertical="center"/>
    </xf>
    <xf numFmtId="1" fontId="14" fillId="3" borderId="44" xfId="0" applyNumberFormat="1" applyFont="1" applyFill="1" applyBorder="1" applyAlignment="1">
      <alignment horizontal="center" vertical="center" wrapText="1"/>
    </xf>
    <xf numFmtId="1" fontId="14" fillId="3" borderId="45" xfId="0" applyNumberFormat="1" applyFont="1" applyFill="1" applyBorder="1" applyAlignment="1">
      <alignment horizontal="center" vertical="center" wrapText="1"/>
    </xf>
    <xf numFmtId="1" fontId="14" fillId="3" borderId="46" xfId="0" applyNumberFormat="1" applyFont="1" applyFill="1" applyBorder="1" applyAlignment="1">
      <alignment horizontal="center" vertical="center" wrapText="1"/>
    </xf>
    <xf numFmtId="1" fontId="14" fillId="3" borderId="47" xfId="0" applyNumberFormat="1" applyFont="1" applyFill="1" applyBorder="1" applyAlignment="1">
      <alignment horizontal="center" vertical="center" wrapText="1"/>
    </xf>
    <xf numFmtId="1" fontId="14" fillId="3" borderId="48" xfId="0" applyNumberFormat="1" applyFont="1" applyFill="1" applyBorder="1" applyAlignment="1">
      <alignment horizontal="center" vertical="center" wrapText="1"/>
    </xf>
    <xf numFmtId="1" fontId="14" fillId="3" borderId="21" xfId="0" applyNumberFormat="1" applyFont="1" applyFill="1" applyBorder="1" applyAlignment="1">
      <alignment horizontal="center" vertical="center" wrapText="1"/>
    </xf>
    <xf numFmtId="1" fontId="15" fillId="3" borderId="19" xfId="0" applyNumberFormat="1" applyFont="1" applyFill="1" applyBorder="1" applyAlignment="1">
      <alignment horizontal="center" vertical="center" wrapText="1"/>
    </xf>
    <xf numFmtId="1" fontId="16" fillId="3" borderId="22" xfId="0" applyNumberFormat="1" applyFont="1" applyFill="1" applyBorder="1" applyAlignment="1">
      <alignment horizontal="center" vertical="center" wrapText="1"/>
    </xf>
    <xf numFmtId="1" fontId="16" fillId="3" borderId="26" xfId="0" applyNumberFormat="1" applyFont="1" applyFill="1" applyBorder="1" applyAlignment="1">
      <alignment horizontal="center" vertical="center" wrapText="1"/>
    </xf>
    <xf numFmtId="1" fontId="14" fillId="3" borderId="22" xfId="0" applyNumberFormat="1" applyFont="1" applyFill="1" applyBorder="1" applyAlignment="1">
      <alignment horizontal="center" vertical="center" wrapText="1"/>
    </xf>
    <xf numFmtId="1" fontId="14" fillId="3" borderId="18" xfId="0" applyNumberFormat="1" applyFont="1" applyFill="1" applyBorder="1" applyAlignment="1">
      <alignment horizontal="center" vertical="center" wrapText="1"/>
    </xf>
    <xf numFmtId="1" fontId="14" fillId="3" borderId="19" xfId="0" applyNumberFormat="1" applyFont="1" applyFill="1" applyBorder="1" applyAlignment="1">
      <alignment horizontal="center" vertical="center" wrapText="1"/>
    </xf>
    <xf numFmtId="1" fontId="14" fillId="3" borderId="24" xfId="0" applyNumberFormat="1" applyFont="1" applyFill="1" applyBorder="1" applyAlignment="1">
      <alignment horizontal="center" vertical="center" wrapText="1"/>
    </xf>
    <xf numFmtId="1" fontId="17" fillId="3" borderId="22" xfId="0" applyNumberFormat="1" applyFont="1" applyFill="1" applyBorder="1" applyAlignment="1">
      <alignment horizontal="center" vertical="center" wrapText="1"/>
    </xf>
    <xf numFmtId="1" fontId="17" fillId="3" borderId="26" xfId="0" applyNumberFormat="1" applyFont="1" applyFill="1" applyBorder="1" applyAlignment="1">
      <alignment horizontal="center" vertical="center" wrapText="1"/>
    </xf>
    <xf numFmtId="1" fontId="14" fillId="3" borderId="23" xfId="0" applyNumberFormat="1" applyFont="1" applyFill="1" applyBorder="1" applyAlignment="1">
      <alignment horizontal="center" vertical="center" wrapText="1"/>
    </xf>
    <xf numFmtId="1" fontId="14" fillId="3" borderId="26" xfId="0" applyNumberFormat="1" applyFont="1" applyFill="1" applyBorder="1" applyAlignment="1">
      <alignment horizontal="center" vertical="center" wrapText="1"/>
    </xf>
    <xf numFmtId="1" fontId="14" fillId="3" borderId="20" xfId="0" applyNumberFormat="1" applyFont="1" applyFill="1" applyBorder="1" applyAlignment="1">
      <alignment horizontal="center" vertical="center" wrapText="1"/>
    </xf>
    <xf numFmtId="1" fontId="14" fillId="3" borderId="17" xfId="0" applyNumberFormat="1" applyFont="1" applyFill="1" applyBorder="1" applyAlignment="1">
      <alignment horizontal="center" vertical="center" wrapText="1"/>
    </xf>
    <xf numFmtId="1" fontId="14" fillId="3" borderId="49" xfId="0" applyNumberFormat="1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left" vertical="center"/>
    </xf>
    <xf numFmtId="0" fontId="12" fillId="0" borderId="51" xfId="0" applyFont="1" applyFill="1" applyBorder="1" applyAlignment="1">
      <alignment horizontal="left" vertical="center"/>
    </xf>
    <xf numFmtId="1" fontId="14" fillId="0" borderId="52" xfId="0" applyNumberFormat="1" applyFont="1" applyFill="1" applyBorder="1" applyAlignment="1">
      <alignment horizontal="center" vertical="center" wrapText="1"/>
    </xf>
    <xf numFmtId="1" fontId="14" fillId="0" borderId="53" xfId="0" applyNumberFormat="1" applyFont="1" applyFill="1" applyBorder="1" applyAlignment="1">
      <alignment horizontal="center" vertical="center" wrapText="1"/>
    </xf>
    <xf numFmtId="1" fontId="14" fillId="0" borderId="54" xfId="0" applyNumberFormat="1" applyFont="1" applyFill="1" applyBorder="1" applyAlignment="1">
      <alignment horizontal="center" vertical="center" wrapText="1"/>
    </xf>
    <xf numFmtId="1" fontId="14" fillId="0" borderId="55" xfId="0" applyNumberFormat="1" applyFont="1" applyFill="1" applyBorder="1" applyAlignment="1">
      <alignment horizontal="center" vertical="center" wrapText="1"/>
    </xf>
    <xf numFmtId="1" fontId="14" fillId="0" borderId="56" xfId="0" applyNumberFormat="1" applyFont="1" applyFill="1" applyBorder="1" applyAlignment="1">
      <alignment horizontal="center" vertical="center" wrapText="1"/>
    </xf>
    <xf numFmtId="1" fontId="14" fillId="0" borderId="50" xfId="0" applyNumberFormat="1" applyFont="1" applyFill="1" applyBorder="1" applyAlignment="1">
      <alignment horizontal="center" vertical="center" wrapText="1"/>
    </xf>
    <xf numFmtId="1" fontId="14" fillId="0" borderId="57" xfId="0" applyNumberFormat="1" applyFont="1" applyFill="1" applyBorder="1" applyAlignment="1">
      <alignment horizontal="center" vertical="center" wrapText="1"/>
    </xf>
    <xf numFmtId="1" fontId="16" fillId="0" borderId="58" xfId="0" applyNumberFormat="1" applyFont="1" applyFill="1" applyBorder="1" applyAlignment="1">
      <alignment horizontal="center" vertical="center" wrapText="1"/>
    </xf>
    <xf numFmtId="1" fontId="16" fillId="0" borderId="59" xfId="0" applyNumberFormat="1" applyFont="1" applyFill="1" applyBorder="1" applyAlignment="1">
      <alignment horizontal="center" vertical="center" wrapText="1"/>
    </xf>
    <xf numFmtId="1" fontId="14" fillId="0" borderId="58" xfId="0" applyNumberFormat="1" applyFont="1" applyFill="1" applyBorder="1" applyAlignment="1">
      <alignment horizontal="center" vertical="center" wrapText="1"/>
    </xf>
    <xf numFmtId="1" fontId="14" fillId="0" borderId="60" xfId="0" applyNumberFormat="1" applyFont="1" applyFill="1" applyBorder="1" applyAlignment="1">
      <alignment horizontal="center" vertical="center" wrapText="1"/>
    </xf>
    <xf numFmtId="1" fontId="14" fillId="0" borderId="61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1" fontId="14" fillId="0" borderId="62" xfId="0" applyNumberFormat="1" applyFont="1" applyFill="1" applyBorder="1" applyAlignment="1">
      <alignment horizontal="center" vertical="center" wrapText="1"/>
    </xf>
    <xf numFmtId="1" fontId="14" fillId="0" borderId="59" xfId="0" applyNumberFormat="1" applyFont="1" applyFill="1" applyBorder="1" applyAlignment="1">
      <alignment horizontal="center" vertical="center" wrapText="1"/>
    </xf>
    <xf numFmtId="1" fontId="14" fillId="0" borderId="63" xfId="0" applyNumberFormat="1" applyFont="1" applyFill="1" applyBorder="1" applyAlignment="1">
      <alignment horizontal="center" vertical="center" wrapText="1"/>
    </xf>
    <xf numFmtId="1" fontId="14" fillId="0" borderId="64" xfId="0" applyNumberFormat="1" applyFont="1" applyFill="1" applyBorder="1" applyAlignment="1">
      <alignment horizontal="center" vertical="center" wrapText="1"/>
    </xf>
    <xf numFmtId="1" fontId="14" fillId="0" borderId="65" xfId="0" applyNumberFormat="1" applyFont="1" applyFill="1" applyBorder="1" applyAlignment="1">
      <alignment horizontal="center" vertical="center" wrapText="1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left" vertical="center"/>
    </xf>
    <xf numFmtId="1" fontId="14" fillId="0" borderId="66" xfId="0" applyNumberFormat="1" applyFont="1" applyFill="1" applyBorder="1" applyAlignment="1">
      <alignment horizontal="center" vertical="center" wrapText="1"/>
    </xf>
    <xf numFmtId="1" fontId="14" fillId="0" borderId="68" xfId="0" applyNumberFormat="1" applyFont="1" applyFill="1" applyBorder="1" applyAlignment="1">
      <alignment horizontal="center" vertical="center" wrapText="1"/>
    </xf>
    <xf numFmtId="1" fontId="16" fillId="0" borderId="69" xfId="0" applyNumberFormat="1" applyFont="1" applyFill="1" applyBorder="1" applyAlignment="1">
      <alignment horizontal="center" vertical="center" wrapText="1"/>
    </xf>
    <xf numFmtId="1" fontId="16" fillId="0" borderId="54" xfId="0" applyNumberFormat="1" applyFont="1" applyFill="1" applyBorder="1" applyAlignment="1">
      <alignment horizontal="center" vertical="center" wrapText="1"/>
    </xf>
    <xf numFmtId="1" fontId="14" fillId="0" borderId="69" xfId="0" applyNumberFormat="1" applyFont="1" applyFill="1" applyBorder="1" applyAlignment="1">
      <alignment horizontal="center" vertical="center" wrapText="1"/>
    </xf>
    <xf numFmtId="1" fontId="14" fillId="0" borderId="70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54" xfId="0" applyNumberFormat="1" applyFont="1" applyFill="1" applyBorder="1" applyAlignment="1">
      <alignment horizontal="center" vertical="center" wrapText="1"/>
    </xf>
    <xf numFmtId="1" fontId="14" fillId="0" borderId="71" xfId="0" applyNumberFormat="1" applyFont="1" applyFill="1" applyBorder="1" applyAlignment="1">
      <alignment horizontal="center" vertical="center" wrapText="1"/>
    </xf>
    <xf numFmtId="1" fontId="18" fillId="0" borderId="52" xfId="0" applyNumberFormat="1" applyFont="1" applyFill="1" applyBorder="1" applyAlignment="1">
      <alignment horizontal="center" vertical="center" wrapText="1"/>
    </xf>
    <xf numFmtId="1" fontId="18" fillId="0" borderId="53" xfId="0" applyNumberFormat="1" applyFont="1" applyFill="1" applyBorder="1" applyAlignment="1">
      <alignment horizontal="center" vertical="center" wrapText="1"/>
    </xf>
    <xf numFmtId="1" fontId="18" fillId="0" borderId="70" xfId="0" applyNumberFormat="1" applyFont="1" applyFill="1" applyBorder="1" applyAlignment="1">
      <alignment horizontal="center" vertical="center" wrapText="1"/>
    </xf>
    <xf numFmtId="1" fontId="14" fillId="0" borderId="31" xfId="0" applyNumberFormat="1" applyFont="1" applyFill="1" applyBorder="1" applyAlignment="1">
      <alignment horizontal="center" vertical="center" wrapText="1"/>
    </xf>
    <xf numFmtId="1" fontId="14" fillId="0" borderId="32" xfId="0" applyNumberFormat="1" applyFont="1" applyFill="1" applyBorder="1" applyAlignment="1">
      <alignment horizontal="center" vertical="center" wrapText="1"/>
    </xf>
    <xf numFmtId="1" fontId="14" fillId="0" borderId="34" xfId="0" applyNumberFormat="1" applyFont="1" applyFill="1" applyBorder="1" applyAlignment="1">
      <alignment horizontal="center" vertical="center" wrapText="1"/>
    </xf>
    <xf numFmtId="0" fontId="12" fillId="0" borderId="72" xfId="0" applyFont="1" applyFill="1" applyBorder="1" applyAlignment="1">
      <alignment horizontal="left" vertical="center"/>
    </xf>
    <xf numFmtId="0" fontId="12" fillId="4" borderId="73" xfId="0" applyFont="1" applyFill="1" applyBorder="1" applyAlignment="1">
      <alignment horizontal="left" vertical="center"/>
    </xf>
    <xf numFmtId="1" fontId="14" fillId="5" borderId="44" xfId="0" applyNumberFormat="1" applyFont="1" applyFill="1" applyBorder="1" applyAlignment="1">
      <alignment horizontal="center" vertical="center" wrapText="1"/>
    </xf>
    <xf numFmtId="1" fontId="14" fillId="5" borderId="45" xfId="0" applyNumberFormat="1" applyFont="1" applyFill="1" applyBorder="1" applyAlignment="1">
      <alignment horizontal="center" vertical="center" wrapText="1"/>
    </xf>
    <xf numFmtId="1" fontId="14" fillId="5" borderId="46" xfId="0" applyNumberFormat="1" applyFont="1" applyFill="1" applyBorder="1" applyAlignment="1">
      <alignment horizontal="center" vertical="center" wrapText="1"/>
    </xf>
    <xf numFmtId="1" fontId="14" fillId="5" borderId="47" xfId="0" applyNumberFormat="1" applyFont="1" applyFill="1" applyBorder="1" applyAlignment="1">
      <alignment horizontal="center" vertical="center" wrapText="1"/>
    </xf>
    <xf numFmtId="1" fontId="14" fillId="5" borderId="48" xfId="0" applyNumberFormat="1" applyFont="1" applyFill="1" applyBorder="1" applyAlignment="1">
      <alignment horizontal="center" vertical="center" wrapText="1"/>
    </xf>
    <xf numFmtId="1" fontId="14" fillId="0" borderId="72" xfId="0" applyNumberFormat="1" applyFont="1" applyFill="1" applyBorder="1" applyAlignment="1">
      <alignment horizontal="center" vertical="center" wrapText="1"/>
    </xf>
    <xf numFmtId="1" fontId="14" fillId="0" borderId="74" xfId="0" applyNumberFormat="1" applyFont="1" applyFill="1" applyBorder="1" applyAlignment="1">
      <alignment horizontal="center" vertical="center" wrapText="1"/>
    </xf>
    <xf numFmtId="1" fontId="16" fillId="4" borderId="75" xfId="0" applyNumberFormat="1" applyFont="1" applyFill="1" applyBorder="1" applyAlignment="1">
      <alignment horizontal="center" vertical="center" wrapText="1"/>
    </xf>
    <xf numFmtId="1" fontId="16" fillId="4" borderId="76" xfId="0" applyNumberFormat="1" applyFont="1" applyFill="1" applyBorder="1" applyAlignment="1">
      <alignment horizontal="center" vertical="center" wrapText="1"/>
    </xf>
    <xf numFmtId="1" fontId="14" fillId="4" borderId="75" xfId="0" applyNumberFormat="1" applyFont="1" applyFill="1" applyBorder="1" applyAlignment="1">
      <alignment horizontal="center" vertical="center" wrapText="1"/>
    </xf>
    <xf numFmtId="1" fontId="14" fillId="4" borderId="77" xfId="0" applyNumberFormat="1" applyFont="1" applyFill="1" applyBorder="1" applyAlignment="1">
      <alignment horizontal="center" vertical="center" wrapText="1"/>
    </xf>
    <xf numFmtId="1" fontId="14" fillId="0" borderId="78" xfId="0" applyNumberFormat="1" applyFont="1" applyFill="1" applyBorder="1" applyAlignment="1">
      <alignment horizontal="center" vertical="center" wrapText="1"/>
    </xf>
    <xf numFmtId="1" fontId="14" fillId="0" borderId="79" xfId="0" applyNumberFormat="1" applyFont="1" applyFill="1" applyBorder="1" applyAlignment="1">
      <alignment horizontal="center" vertical="center" wrapText="1"/>
    </xf>
    <xf numFmtId="1" fontId="17" fillId="4" borderId="75" xfId="0" applyNumberFormat="1" applyFont="1" applyFill="1" applyBorder="1" applyAlignment="1">
      <alignment horizontal="center" vertical="center" wrapText="1"/>
    </xf>
    <xf numFmtId="1" fontId="17" fillId="4" borderId="76" xfId="0" applyNumberFormat="1" applyFont="1" applyFill="1" applyBorder="1" applyAlignment="1">
      <alignment horizontal="center" vertical="center" wrapText="1"/>
    </xf>
    <xf numFmtId="1" fontId="14" fillId="4" borderId="80" xfId="0" applyNumberFormat="1" applyFont="1" applyFill="1" applyBorder="1" applyAlignment="1">
      <alignment horizontal="center" vertical="center" wrapText="1"/>
    </xf>
    <xf numFmtId="1" fontId="14" fillId="4" borderId="76" xfId="0" applyNumberFormat="1" applyFont="1" applyFill="1" applyBorder="1" applyAlignment="1">
      <alignment horizontal="center" vertical="center" wrapText="1"/>
    </xf>
    <xf numFmtId="1" fontId="14" fillId="0" borderId="81" xfId="0" applyNumberFormat="1" applyFont="1" applyFill="1" applyBorder="1" applyAlignment="1">
      <alignment horizontal="center" vertical="center" wrapText="1"/>
    </xf>
    <xf numFmtId="1" fontId="14" fillId="0" borderId="82" xfId="0" applyNumberFormat="1" applyFont="1" applyFill="1" applyBorder="1" applyAlignment="1">
      <alignment horizontal="center" vertical="center" wrapText="1"/>
    </xf>
    <xf numFmtId="1" fontId="14" fillId="0" borderId="83" xfId="0" applyNumberFormat="1" applyFont="1" applyFill="1" applyBorder="1" applyAlignment="1">
      <alignment horizontal="center" vertical="center" wrapText="1"/>
    </xf>
    <xf numFmtId="1" fontId="14" fillId="4" borderId="83" xfId="0" applyNumberFormat="1" applyFont="1" applyFill="1" applyBorder="1" applyAlignment="1">
      <alignment horizontal="center" vertical="center" wrapText="1"/>
    </xf>
    <xf numFmtId="1" fontId="14" fillId="0" borderId="77" xfId="0" applyNumberFormat="1" applyFont="1" applyFill="1" applyBorder="1" applyAlignment="1">
      <alignment horizontal="center" vertical="center" wrapText="1"/>
    </xf>
    <xf numFmtId="1" fontId="14" fillId="4" borderId="82" xfId="0" applyNumberFormat="1" applyFont="1" applyFill="1" applyBorder="1" applyAlignment="1">
      <alignment horizontal="center" vertical="center" wrapText="1"/>
    </xf>
    <xf numFmtId="1" fontId="14" fillId="4" borderId="74" xfId="0" applyNumberFormat="1" applyFont="1" applyFill="1" applyBorder="1" applyAlignment="1">
      <alignment horizontal="center" vertical="center" wrapText="1"/>
    </xf>
    <xf numFmtId="1" fontId="14" fillId="4" borderId="81" xfId="0" applyNumberFormat="1" applyFont="1" applyFill="1" applyBorder="1" applyAlignment="1">
      <alignment horizontal="center" vertical="center" wrapText="1"/>
    </xf>
    <xf numFmtId="1" fontId="0" fillId="2" borderId="0" xfId="0" applyNumberFormat="1" applyFill="1"/>
    <xf numFmtId="0" fontId="12" fillId="0" borderId="84" xfId="0" applyFont="1" applyFill="1" applyBorder="1" applyAlignment="1">
      <alignment horizontal="left" vertical="center"/>
    </xf>
    <xf numFmtId="0" fontId="12" fillId="0" borderId="85" xfId="0" applyFont="1" applyFill="1" applyBorder="1" applyAlignment="1">
      <alignment horizontal="left" vertical="center"/>
    </xf>
    <xf numFmtId="1" fontId="14" fillId="0" borderId="86" xfId="0" applyNumberFormat="1" applyFont="1" applyFill="1" applyBorder="1" applyAlignment="1">
      <alignment horizontal="center" vertical="center" wrapText="1"/>
    </xf>
    <xf numFmtId="1" fontId="14" fillId="0" borderId="87" xfId="0" applyNumberFormat="1" applyFont="1" applyFill="1" applyBorder="1" applyAlignment="1">
      <alignment horizontal="center" vertical="center" wrapText="1"/>
    </xf>
    <xf numFmtId="1" fontId="14" fillId="0" borderId="88" xfId="0" applyNumberFormat="1" applyFont="1" applyFill="1" applyBorder="1" applyAlignment="1">
      <alignment horizontal="center" vertical="center" wrapText="1"/>
    </xf>
    <xf numFmtId="1" fontId="14" fillId="6" borderId="86" xfId="0" applyNumberFormat="1" applyFont="1" applyFill="1" applyBorder="1" applyAlignment="1">
      <alignment horizontal="center" vertical="center" wrapText="1"/>
    </xf>
    <xf numFmtId="1" fontId="14" fillId="6" borderId="87" xfId="0" applyNumberFormat="1" applyFont="1" applyFill="1" applyBorder="1" applyAlignment="1">
      <alignment horizontal="center" vertical="center" wrapText="1"/>
    </xf>
    <xf numFmtId="1" fontId="14" fillId="6" borderId="89" xfId="0" applyNumberFormat="1" applyFont="1" applyFill="1" applyBorder="1" applyAlignment="1">
      <alignment horizontal="center" vertical="center" wrapText="1"/>
    </xf>
    <xf numFmtId="1" fontId="14" fillId="6" borderId="90" xfId="0" applyNumberFormat="1" applyFont="1" applyFill="1" applyBorder="1" applyAlignment="1">
      <alignment horizontal="center" vertical="center" wrapText="1"/>
    </xf>
    <xf numFmtId="1" fontId="16" fillId="0" borderId="91" xfId="0" applyNumberFormat="1" applyFont="1" applyFill="1" applyBorder="1" applyAlignment="1">
      <alignment horizontal="center" vertical="center" wrapText="1"/>
    </xf>
    <xf numFmtId="1" fontId="16" fillId="0" borderId="88" xfId="0" applyNumberFormat="1" applyFont="1" applyFill="1" applyBorder="1" applyAlignment="1">
      <alignment horizontal="center" vertical="center" wrapText="1"/>
    </xf>
    <xf numFmtId="1" fontId="17" fillId="0" borderId="91" xfId="0" applyNumberFormat="1" applyFont="1" applyFill="1" applyBorder="1" applyAlignment="1">
      <alignment horizontal="center" vertical="center" wrapText="1"/>
    </xf>
    <xf numFmtId="1" fontId="17" fillId="0" borderId="88" xfId="0" applyNumberFormat="1" applyFont="1" applyFill="1" applyBorder="1" applyAlignment="1">
      <alignment horizontal="center" vertical="center" wrapText="1"/>
    </xf>
    <xf numFmtId="1" fontId="14" fillId="0" borderId="89" xfId="0" applyNumberFormat="1" applyFont="1" applyFill="1" applyBorder="1" applyAlignment="1">
      <alignment horizontal="center" vertical="center" wrapText="1"/>
    </xf>
    <xf numFmtId="1" fontId="14" fillId="0" borderId="91" xfId="0" applyNumberFormat="1" applyFont="1" applyFill="1" applyBorder="1" applyAlignment="1">
      <alignment horizontal="center" vertical="center" wrapText="1"/>
    </xf>
    <xf numFmtId="1" fontId="14" fillId="0" borderId="92" xfId="0" applyNumberFormat="1" applyFont="1" applyFill="1" applyBorder="1" applyAlignment="1">
      <alignment horizontal="center" vertical="center" wrapText="1"/>
    </xf>
    <xf numFmtId="1" fontId="14" fillId="0" borderId="9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14" fillId="7" borderId="19" xfId="0" applyNumberFormat="1" applyFont="1" applyFill="1" applyBorder="1" applyAlignment="1">
      <alignment horizontal="center" vertical="center" wrapText="1"/>
    </xf>
    <xf numFmtId="1" fontId="16" fillId="7" borderId="22" xfId="0" applyNumberFormat="1" applyFont="1" applyFill="1" applyBorder="1" applyAlignment="1">
      <alignment horizontal="center" vertical="center" wrapText="1"/>
    </xf>
    <xf numFmtId="1" fontId="16" fillId="7" borderId="26" xfId="0" applyNumberFormat="1" applyFont="1" applyFill="1" applyBorder="1" applyAlignment="1">
      <alignment horizontal="center" vertical="center" wrapText="1"/>
    </xf>
    <xf numFmtId="1" fontId="14" fillId="7" borderId="22" xfId="0" applyNumberFormat="1" applyFont="1" applyFill="1" applyBorder="1" applyAlignment="1">
      <alignment horizontal="center" vertical="center" wrapText="1"/>
    </xf>
    <xf numFmtId="1" fontId="14" fillId="7" borderId="18" xfId="0" applyNumberFormat="1" applyFont="1" applyFill="1" applyBorder="1" applyAlignment="1">
      <alignment horizontal="center" vertical="center" wrapText="1"/>
    </xf>
    <xf numFmtId="1" fontId="14" fillId="7" borderId="24" xfId="0" applyNumberFormat="1" applyFont="1" applyFill="1" applyBorder="1" applyAlignment="1">
      <alignment horizontal="center" vertical="center" wrapText="1"/>
    </xf>
    <xf numFmtId="1" fontId="17" fillId="7" borderId="22" xfId="0" applyNumberFormat="1" applyFont="1" applyFill="1" applyBorder="1" applyAlignment="1">
      <alignment horizontal="center" vertical="center" wrapText="1"/>
    </xf>
    <xf numFmtId="1" fontId="17" fillId="7" borderId="26" xfId="0" applyNumberFormat="1" applyFont="1" applyFill="1" applyBorder="1" applyAlignment="1">
      <alignment horizontal="center" vertical="center" wrapText="1"/>
    </xf>
    <xf numFmtId="1" fontId="14" fillId="7" borderId="23" xfId="0" applyNumberFormat="1" applyFont="1" applyFill="1" applyBorder="1" applyAlignment="1">
      <alignment horizontal="center" vertical="center" wrapText="1"/>
    </xf>
    <xf numFmtId="1" fontId="14" fillId="7" borderId="26" xfId="0" applyNumberFormat="1" applyFont="1" applyFill="1" applyBorder="1" applyAlignment="1">
      <alignment horizontal="center" vertical="center" wrapText="1"/>
    </xf>
    <xf numFmtId="1" fontId="14" fillId="7" borderId="20" xfId="0" applyNumberFormat="1" applyFont="1" applyFill="1" applyBorder="1" applyAlignment="1">
      <alignment horizontal="center" vertical="center" wrapText="1"/>
    </xf>
    <xf numFmtId="1" fontId="14" fillId="7" borderId="21" xfId="0" applyNumberFormat="1" applyFont="1" applyFill="1" applyBorder="1" applyAlignment="1">
      <alignment horizontal="center" vertical="center" wrapText="1"/>
    </xf>
    <xf numFmtId="1" fontId="14" fillId="7" borderId="17" xfId="0" applyNumberFormat="1" applyFont="1" applyFill="1" applyBorder="1" applyAlignment="1">
      <alignment horizontal="center" vertical="center" wrapText="1"/>
    </xf>
    <xf numFmtId="1" fontId="14" fillId="7" borderId="49" xfId="0" applyNumberFormat="1" applyFont="1" applyFill="1" applyBorder="1" applyAlignment="1">
      <alignment horizontal="center" vertical="center" wrapText="1"/>
    </xf>
    <xf numFmtId="1" fontId="19" fillId="0" borderId="50" xfId="0" applyNumberFormat="1" applyFont="1" applyFill="1" applyBorder="1" applyAlignment="1">
      <alignment horizontal="left" vertical="center"/>
    </xf>
    <xf numFmtId="1" fontId="14" fillId="0" borderId="51" xfId="0" applyNumberFormat="1" applyFont="1" applyFill="1" applyBorder="1" applyAlignment="1">
      <alignment horizontal="left" vertical="center"/>
    </xf>
    <xf numFmtId="1" fontId="14" fillId="6" borderId="64" xfId="0" applyNumberFormat="1" applyFont="1" applyFill="1" applyBorder="1" applyAlignment="1">
      <alignment horizontal="center" vertical="center" wrapText="1"/>
    </xf>
    <xf numFmtId="1" fontId="14" fillId="6" borderId="65" xfId="0" applyNumberFormat="1" applyFont="1" applyFill="1" applyBorder="1" applyAlignment="1">
      <alignment horizontal="center" vertical="center" wrapText="1"/>
    </xf>
    <xf numFmtId="1" fontId="14" fillId="6" borderId="60" xfId="0" applyNumberFormat="1" applyFont="1" applyFill="1" applyBorder="1" applyAlignment="1">
      <alignment horizontal="center" vertical="center" wrapText="1"/>
    </xf>
    <xf numFmtId="1" fontId="14" fillId="6" borderId="63" xfId="0" applyNumberFormat="1" applyFont="1" applyFill="1" applyBorder="1" applyAlignment="1">
      <alignment horizontal="center" vertical="center" wrapText="1"/>
    </xf>
    <xf numFmtId="1" fontId="18" fillId="0" borderId="93" xfId="0" applyNumberFormat="1" applyFont="1" applyFill="1" applyBorder="1" applyAlignment="1">
      <alignment horizontal="center" vertical="center" wrapText="1"/>
    </xf>
    <xf numFmtId="1" fontId="14" fillId="0" borderId="94" xfId="0" applyNumberFormat="1" applyFont="1" applyFill="1" applyBorder="1" applyAlignment="1">
      <alignment horizontal="center" vertical="center" wrapText="1"/>
    </xf>
    <xf numFmtId="1" fontId="16" fillId="4" borderId="95" xfId="0" applyNumberFormat="1" applyFont="1" applyFill="1" applyBorder="1" applyAlignment="1">
      <alignment horizontal="center" vertical="center" wrapText="1"/>
    </xf>
    <xf numFmtId="1" fontId="16" fillId="4" borderId="96" xfId="0" applyNumberFormat="1" applyFont="1" applyFill="1" applyBorder="1" applyAlignment="1">
      <alignment horizontal="center" vertical="center" wrapText="1"/>
    </xf>
    <xf numFmtId="1" fontId="14" fillId="4" borderId="95" xfId="0" applyNumberFormat="1" applyFont="1" applyFill="1" applyBorder="1" applyAlignment="1">
      <alignment horizontal="center" vertical="center" wrapText="1"/>
    </xf>
    <xf numFmtId="1" fontId="14" fillId="4" borderId="97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7" fillId="4" borderId="95" xfId="0" applyNumberFormat="1" applyFont="1" applyFill="1" applyBorder="1" applyAlignment="1">
      <alignment horizontal="center" vertical="center" wrapText="1"/>
    </xf>
    <xf numFmtId="1" fontId="17" fillId="4" borderId="96" xfId="0" applyNumberFormat="1" applyFont="1" applyFill="1" applyBorder="1" applyAlignment="1">
      <alignment horizontal="center" vertical="center" wrapText="1"/>
    </xf>
    <xf numFmtId="1" fontId="14" fillId="4" borderId="98" xfId="0" applyNumberFormat="1" applyFont="1" applyFill="1" applyBorder="1" applyAlignment="1">
      <alignment horizontal="center" vertical="center" wrapText="1"/>
    </xf>
    <xf numFmtId="1" fontId="14" fillId="4" borderId="96" xfId="0" applyNumberFormat="1" applyFont="1" applyFill="1" applyBorder="1" applyAlignment="1">
      <alignment horizontal="center" vertical="center" wrapText="1"/>
    </xf>
    <xf numFmtId="1" fontId="14" fillId="0" borderId="99" xfId="0" applyNumberFormat="1" applyFont="1" applyFill="1" applyBorder="1" applyAlignment="1">
      <alignment horizontal="center" vertical="center" wrapText="1"/>
    </xf>
    <xf numFmtId="1" fontId="14" fillId="0" borderId="100" xfId="0" applyNumberFormat="1" applyFont="1" applyFill="1" applyBorder="1" applyAlignment="1">
      <alignment horizontal="center" vertical="center" wrapText="1"/>
    </xf>
    <xf numFmtId="1" fontId="14" fillId="0" borderId="101" xfId="0" applyNumberFormat="1" applyFont="1" applyFill="1" applyBorder="1" applyAlignment="1">
      <alignment horizontal="center" vertical="center" wrapText="1"/>
    </xf>
    <xf numFmtId="1" fontId="14" fillId="0" borderId="97" xfId="0" applyNumberFormat="1" applyFont="1" applyFill="1" applyBorder="1" applyAlignment="1">
      <alignment horizontal="center" vertical="center" wrapText="1"/>
    </xf>
    <xf numFmtId="1" fontId="14" fillId="4" borderId="101" xfId="0" applyNumberFormat="1" applyFont="1" applyFill="1" applyBorder="1" applyAlignment="1">
      <alignment horizontal="center" vertical="center" wrapText="1"/>
    </xf>
    <xf numFmtId="1" fontId="14" fillId="4" borderId="94" xfId="0" applyNumberFormat="1" applyFont="1" applyFill="1" applyBorder="1" applyAlignment="1">
      <alignment horizontal="center" vertical="center" wrapText="1"/>
    </xf>
    <xf numFmtId="1" fontId="14" fillId="4" borderId="99" xfId="0" applyNumberFormat="1" applyFont="1" applyFill="1" applyBorder="1" applyAlignment="1">
      <alignment horizontal="center" vertical="center" wrapText="1"/>
    </xf>
    <xf numFmtId="0" fontId="12" fillId="0" borderId="102" xfId="0" applyFont="1" applyFill="1" applyBorder="1" applyAlignment="1">
      <alignment horizontal="left" vertical="center"/>
    </xf>
    <xf numFmtId="0" fontId="12" fillId="0" borderId="103" xfId="0" applyFont="1" applyFill="1" applyBorder="1" applyAlignment="1">
      <alignment horizontal="left" vertical="center"/>
    </xf>
    <xf numFmtId="1" fontId="14" fillId="0" borderId="102" xfId="0" applyNumberFormat="1" applyFont="1" applyFill="1" applyBorder="1" applyAlignment="1">
      <alignment horizontal="center" vertical="center" wrapText="1"/>
    </xf>
    <xf numFmtId="1" fontId="14" fillId="0" borderId="104" xfId="0" applyNumberFormat="1" applyFont="1" applyFill="1" applyBorder="1" applyAlignment="1">
      <alignment horizontal="center" vertical="center" wrapText="1"/>
    </xf>
    <xf numFmtId="1" fontId="14" fillId="0" borderId="105" xfId="0" applyNumberFormat="1" applyFont="1" applyFill="1" applyBorder="1" applyAlignment="1">
      <alignment horizontal="center" vertical="center" wrapText="1"/>
    </xf>
    <xf numFmtId="0" fontId="12" fillId="3" borderId="106" xfId="0" applyFont="1" applyFill="1" applyBorder="1" applyAlignment="1">
      <alignment horizontal="left" vertical="center"/>
    </xf>
    <xf numFmtId="0" fontId="13" fillId="3" borderId="107" xfId="0" applyFont="1" applyFill="1" applyBorder="1" applyAlignment="1">
      <alignment horizontal="left" vertical="center"/>
    </xf>
    <xf numFmtId="1" fontId="14" fillId="3" borderId="106" xfId="0" applyNumberFormat="1" applyFont="1" applyFill="1" applyBorder="1" applyAlignment="1">
      <alignment horizontal="center" vertical="center" wrapText="1"/>
    </xf>
    <xf numFmtId="1" fontId="14" fillId="3" borderId="108" xfId="0" applyNumberFormat="1" applyFont="1" applyFill="1" applyBorder="1" applyAlignment="1">
      <alignment horizontal="center" vertical="center" wrapText="1"/>
    </xf>
    <xf numFmtId="1" fontId="16" fillId="3" borderId="109" xfId="0" applyNumberFormat="1" applyFont="1" applyFill="1" applyBorder="1" applyAlignment="1">
      <alignment horizontal="center" vertical="center" wrapText="1"/>
    </xf>
    <xf numFmtId="1" fontId="16" fillId="3" borderId="46" xfId="0" applyNumberFormat="1" applyFont="1" applyFill="1" applyBorder="1" applyAlignment="1">
      <alignment horizontal="center" vertical="center" wrapText="1"/>
    </xf>
    <xf numFmtId="1" fontId="14" fillId="3" borderId="109" xfId="0" applyNumberFormat="1" applyFont="1" applyFill="1" applyBorder="1" applyAlignment="1">
      <alignment horizontal="center" vertical="center" wrapText="1"/>
    </xf>
    <xf numFmtId="1" fontId="14" fillId="3" borderId="110" xfId="0" applyNumberFormat="1" applyFont="1" applyFill="1" applyBorder="1" applyAlignment="1">
      <alignment horizontal="center" vertical="center" wrapText="1"/>
    </xf>
    <xf numFmtId="1" fontId="17" fillId="3" borderId="109" xfId="0" applyNumberFormat="1" applyFont="1" applyFill="1" applyBorder="1" applyAlignment="1">
      <alignment horizontal="center" vertical="center" wrapText="1"/>
    </xf>
    <xf numFmtId="1" fontId="17" fillId="3" borderId="46" xfId="0" applyNumberFormat="1" applyFont="1" applyFill="1" applyBorder="1" applyAlignment="1">
      <alignment horizontal="center" vertical="center" wrapText="1"/>
    </xf>
    <xf numFmtId="1" fontId="14" fillId="3" borderId="111" xfId="0" applyNumberFormat="1" applyFont="1" applyFill="1" applyBorder="1" applyAlignment="1">
      <alignment horizontal="center" vertical="center" wrapText="1"/>
    </xf>
    <xf numFmtId="1" fontId="14" fillId="0" borderId="66" xfId="0" applyNumberFormat="1" applyFont="1" applyFill="1" applyBorder="1" applyAlignment="1">
      <alignment horizontal="left" vertical="center"/>
    </xf>
    <xf numFmtId="1" fontId="14" fillId="0" borderId="67" xfId="0" applyNumberFormat="1" applyFont="1" applyFill="1" applyBorder="1" applyAlignment="1">
      <alignment horizontal="left" vertical="center"/>
    </xf>
    <xf numFmtId="1" fontId="14" fillId="8" borderId="66" xfId="0" applyNumberFormat="1" applyFont="1" applyFill="1" applyBorder="1" applyAlignment="1">
      <alignment horizontal="left" vertical="center"/>
    </xf>
    <xf numFmtId="1" fontId="14" fillId="8" borderId="67" xfId="0" applyNumberFormat="1" applyFont="1" applyFill="1" applyBorder="1" applyAlignment="1">
      <alignment horizontal="left" vertical="center"/>
    </xf>
    <xf numFmtId="1" fontId="14" fillId="9" borderId="64" xfId="0" applyNumberFormat="1" applyFont="1" applyFill="1" applyBorder="1" applyAlignment="1">
      <alignment horizontal="center" vertical="center" wrapText="1"/>
    </xf>
    <xf numFmtId="1" fontId="14" fillId="9" borderId="65" xfId="0" applyNumberFormat="1" applyFont="1" applyFill="1" applyBorder="1" applyAlignment="1">
      <alignment horizontal="center" vertical="center" wrapText="1"/>
    </xf>
    <xf numFmtId="1" fontId="14" fillId="9" borderId="59" xfId="0" applyNumberFormat="1" applyFont="1" applyFill="1" applyBorder="1" applyAlignment="1">
      <alignment horizontal="center" vertical="center" wrapText="1"/>
    </xf>
    <xf numFmtId="1" fontId="14" fillId="9" borderId="60" xfId="0" applyNumberFormat="1" applyFont="1" applyFill="1" applyBorder="1" applyAlignment="1">
      <alignment horizontal="center" vertical="center" wrapText="1"/>
    </xf>
    <xf numFmtId="1" fontId="14" fillId="9" borderId="63" xfId="0" applyNumberFormat="1" applyFont="1" applyFill="1" applyBorder="1" applyAlignment="1">
      <alignment horizontal="center" vertical="center" wrapText="1"/>
    </xf>
    <xf numFmtId="1" fontId="14" fillId="8" borderId="50" xfId="0" applyNumberFormat="1" applyFont="1" applyFill="1" applyBorder="1" applyAlignment="1">
      <alignment horizontal="center" vertical="center" wrapText="1"/>
    </xf>
    <xf numFmtId="1" fontId="14" fillId="8" borderId="57" xfId="0" applyNumberFormat="1" applyFont="1" applyFill="1" applyBorder="1" applyAlignment="1">
      <alignment horizontal="center" vertical="center" wrapText="1"/>
    </xf>
    <xf numFmtId="1" fontId="16" fillId="8" borderId="58" xfId="0" applyNumberFormat="1" applyFont="1" applyFill="1" applyBorder="1" applyAlignment="1">
      <alignment horizontal="center" vertical="center" wrapText="1"/>
    </xf>
    <xf numFmtId="1" fontId="16" fillId="8" borderId="59" xfId="0" applyNumberFormat="1" applyFont="1" applyFill="1" applyBorder="1" applyAlignment="1">
      <alignment horizontal="center" vertical="center" wrapText="1"/>
    </xf>
    <xf numFmtId="1" fontId="14" fillId="8" borderId="58" xfId="0" applyNumberFormat="1" applyFont="1" applyFill="1" applyBorder="1" applyAlignment="1">
      <alignment horizontal="center" vertical="center" wrapText="1"/>
    </xf>
    <xf numFmtId="1" fontId="14" fillId="8" borderId="60" xfId="0" applyNumberFormat="1" applyFont="1" applyFill="1" applyBorder="1" applyAlignment="1">
      <alignment horizontal="center" vertical="center" wrapText="1"/>
    </xf>
    <xf numFmtId="1" fontId="14" fillId="8" borderId="61" xfId="0" applyNumberFormat="1" applyFont="1" applyFill="1" applyBorder="1" applyAlignment="1">
      <alignment horizontal="center" vertical="center" wrapText="1"/>
    </xf>
    <xf numFmtId="1" fontId="17" fillId="8" borderId="58" xfId="0" applyNumberFormat="1" applyFont="1" applyFill="1" applyBorder="1" applyAlignment="1">
      <alignment horizontal="center" vertical="center" wrapText="1"/>
    </xf>
    <xf numFmtId="1" fontId="17" fillId="8" borderId="59" xfId="0" applyNumberFormat="1" applyFont="1" applyFill="1" applyBorder="1" applyAlignment="1">
      <alignment horizontal="center" vertical="center" wrapText="1"/>
    </xf>
    <xf numFmtId="1" fontId="14" fillId="8" borderId="62" xfId="0" applyNumberFormat="1" applyFont="1" applyFill="1" applyBorder="1" applyAlignment="1">
      <alignment horizontal="center" vertical="center" wrapText="1"/>
    </xf>
    <xf numFmtId="1" fontId="14" fillId="8" borderId="59" xfId="0" applyNumberFormat="1" applyFont="1" applyFill="1" applyBorder="1" applyAlignment="1">
      <alignment horizontal="center" vertical="center" wrapText="1"/>
    </xf>
    <xf numFmtId="1" fontId="14" fillId="8" borderId="63" xfId="0" applyNumberFormat="1" applyFont="1" applyFill="1" applyBorder="1" applyAlignment="1">
      <alignment horizontal="center" vertical="center" wrapText="1"/>
    </xf>
    <xf numFmtId="1" fontId="14" fillId="8" borderId="64" xfId="0" applyNumberFormat="1" applyFont="1" applyFill="1" applyBorder="1" applyAlignment="1">
      <alignment horizontal="center" vertical="center" wrapText="1"/>
    </xf>
    <xf numFmtId="1" fontId="14" fillId="0" borderId="112" xfId="0" applyNumberFormat="1" applyFont="1" applyFill="1" applyBorder="1" applyAlignment="1">
      <alignment horizontal="left" vertical="center"/>
    </xf>
    <xf numFmtId="1" fontId="14" fillId="0" borderId="113" xfId="0" applyNumberFormat="1" applyFont="1" applyFill="1" applyBorder="1" applyAlignment="1">
      <alignment horizontal="left" vertical="center"/>
    </xf>
    <xf numFmtId="1" fontId="14" fillId="0" borderId="114" xfId="0" applyNumberFormat="1" applyFont="1" applyFill="1" applyBorder="1" applyAlignment="1">
      <alignment horizontal="center" vertical="center" wrapText="1"/>
    </xf>
    <xf numFmtId="1" fontId="14" fillId="0" borderId="115" xfId="0" applyNumberFormat="1" applyFont="1" applyFill="1" applyBorder="1" applyAlignment="1">
      <alignment horizontal="center" vertical="center" wrapText="1"/>
    </xf>
    <xf numFmtId="1" fontId="14" fillId="0" borderId="116" xfId="0" applyNumberFormat="1" applyFont="1" applyFill="1" applyBorder="1" applyAlignment="1">
      <alignment horizontal="center" vertical="center" wrapText="1"/>
    </xf>
    <xf numFmtId="1" fontId="14" fillId="6" borderId="114" xfId="0" applyNumberFormat="1" applyFont="1" applyFill="1" applyBorder="1" applyAlignment="1">
      <alignment horizontal="center" vertical="center" wrapText="1"/>
    </xf>
    <xf numFmtId="1" fontId="14" fillId="6" borderId="115" xfId="0" applyNumberFormat="1" applyFont="1" applyFill="1" applyBorder="1" applyAlignment="1">
      <alignment horizontal="center" vertical="center" wrapText="1"/>
    </xf>
    <xf numFmtId="1" fontId="14" fillId="6" borderId="117" xfId="0" applyNumberFormat="1" applyFont="1" applyFill="1" applyBorder="1" applyAlignment="1">
      <alignment horizontal="center" vertical="center" wrapText="1"/>
    </xf>
    <xf numFmtId="1" fontId="14" fillId="6" borderId="118" xfId="0" applyNumberFormat="1" applyFont="1" applyFill="1" applyBorder="1" applyAlignment="1">
      <alignment horizontal="center" vertical="center" wrapText="1"/>
    </xf>
    <xf numFmtId="0" fontId="0" fillId="0" borderId="14" xfId="0" applyBorder="1"/>
    <xf numFmtId="1" fontId="14" fillId="0" borderId="112" xfId="0" applyNumberFormat="1" applyFont="1" applyFill="1" applyBorder="1" applyAlignment="1">
      <alignment horizontal="center" vertical="center" wrapText="1"/>
    </xf>
    <xf numFmtId="1" fontId="14" fillId="0" borderId="119" xfId="0" applyNumberFormat="1" applyFont="1" applyFill="1" applyBorder="1" applyAlignment="1">
      <alignment horizontal="center" vertical="center" wrapText="1"/>
    </xf>
    <xf numFmtId="1" fontId="16" fillId="0" borderId="120" xfId="0" applyNumberFormat="1" applyFont="1" applyFill="1" applyBorder="1" applyAlignment="1">
      <alignment horizontal="center" vertical="center" wrapText="1"/>
    </xf>
    <xf numFmtId="1" fontId="16" fillId="0" borderId="116" xfId="0" applyNumberFormat="1" applyFont="1" applyFill="1" applyBorder="1" applyAlignment="1">
      <alignment horizontal="center" vertical="center" wrapText="1"/>
    </xf>
    <xf numFmtId="1" fontId="14" fillId="0" borderId="120" xfId="0" applyNumberFormat="1" applyFont="1" applyFill="1" applyBorder="1" applyAlignment="1">
      <alignment horizontal="center" vertical="center" wrapText="1"/>
    </xf>
    <xf numFmtId="1" fontId="14" fillId="0" borderId="117" xfId="0" applyNumberFormat="1" applyFont="1" applyFill="1" applyBorder="1" applyAlignment="1">
      <alignment horizontal="center" vertical="center" wrapText="1"/>
    </xf>
    <xf numFmtId="1" fontId="14" fillId="0" borderId="121" xfId="0" applyNumberFormat="1" applyFont="1" applyFill="1" applyBorder="1" applyAlignment="1">
      <alignment horizontal="center" vertical="center" wrapText="1"/>
    </xf>
    <xf numFmtId="1" fontId="17" fillId="0" borderId="120" xfId="0" applyNumberFormat="1" applyFont="1" applyFill="1" applyBorder="1" applyAlignment="1">
      <alignment horizontal="center" vertical="center" wrapText="1"/>
    </xf>
    <xf numFmtId="1" fontId="17" fillId="0" borderId="116" xfId="0" applyNumberFormat="1" applyFont="1" applyFill="1" applyBorder="1" applyAlignment="1">
      <alignment horizontal="center" vertical="center" wrapText="1"/>
    </xf>
    <xf numFmtId="1" fontId="14" fillId="0" borderId="122" xfId="0" applyNumberFormat="1" applyFont="1" applyFill="1" applyBorder="1" applyAlignment="1">
      <alignment horizontal="center" vertical="center" wrapText="1"/>
    </xf>
    <xf numFmtId="1" fontId="14" fillId="0" borderId="118" xfId="0" applyNumberFormat="1" applyFont="1" applyFill="1" applyBorder="1" applyAlignment="1">
      <alignment horizontal="center" vertical="center" wrapText="1"/>
    </xf>
    <xf numFmtId="1" fontId="14" fillId="10" borderId="106" xfId="0" applyNumberFormat="1" applyFont="1" applyFill="1" applyBorder="1" applyAlignment="1">
      <alignment horizontal="left" vertical="center"/>
    </xf>
    <xf numFmtId="1" fontId="14" fillId="10" borderId="107" xfId="0" applyNumberFormat="1" applyFont="1" applyFill="1" applyBorder="1" applyAlignment="1">
      <alignment horizontal="left" vertical="center"/>
    </xf>
    <xf numFmtId="1" fontId="14" fillId="10" borderId="44" xfId="0" applyNumberFormat="1" applyFont="1" applyFill="1" applyBorder="1" applyAlignment="1">
      <alignment horizontal="center" vertical="center" wrapText="1"/>
    </xf>
    <xf numFmtId="1" fontId="14" fillId="10" borderId="45" xfId="0" applyNumberFormat="1" applyFont="1" applyFill="1" applyBorder="1" applyAlignment="1">
      <alignment horizontal="center" vertical="center" wrapText="1"/>
    </xf>
    <xf numFmtId="1" fontId="14" fillId="10" borderId="46" xfId="0" applyNumberFormat="1" applyFont="1" applyFill="1" applyBorder="1" applyAlignment="1">
      <alignment horizontal="center" vertical="center" wrapText="1"/>
    </xf>
    <xf numFmtId="1" fontId="14" fillId="10" borderId="47" xfId="0" applyNumberFormat="1" applyFont="1" applyFill="1" applyBorder="1" applyAlignment="1">
      <alignment horizontal="center" vertical="center" wrapText="1"/>
    </xf>
    <xf numFmtId="1" fontId="14" fillId="10" borderId="48" xfId="0" applyNumberFormat="1" applyFont="1" applyFill="1" applyBorder="1" applyAlignment="1">
      <alignment horizontal="center" vertical="center" wrapText="1"/>
    </xf>
    <xf numFmtId="1" fontId="14" fillId="10" borderId="106" xfId="0" applyNumberFormat="1" applyFont="1" applyFill="1" applyBorder="1" applyAlignment="1">
      <alignment horizontal="center" vertical="center" wrapText="1"/>
    </xf>
    <xf numFmtId="1" fontId="14" fillId="10" borderId="108" xfId="0" applyNumberFormat="1" applyFont="1" applyFill="1" applyBorder="1" applyAlignment="1">
      <alignment horizontal="center" vertical="center" wrapText="1"/>
    </xf>
    <xf numFmtId="1" fontId="16" fillId="10" borderId="109" xfId="0" applyNumberFormat="1" applyFont="1" applyFill="1" applyBorder="1" applyAlignment="1">
      <alignment horizontal="center" vertical="center" wrapText="1"/>
    </xf>
    <xf numFmtId="1" fontId="16" fillId="10" borderId="46" xfId="0" applyNumberFormat="1" applyFont="1" applyFill="1" applyBorder="1" applyAlignment="1">
      <alignment horizontal="center" vertical="center" wrapText="1"/>
    </xf>
    <xf numFmtId="1" fontId="14" fillId="10" borderId="109" xfId="0" applyNumberFormat="1" applyFont="1" applyFill="1" applyBorder="1" applyAlignment="1">
      <alignment horizontal="center" vertical="center" wrapText="1"/>
    </xf>
    <xf numFmtId="1" fontId="14" fillId="10" borderId="110" xfId="0" applyNumberFormat="1" applyFont="1" applyFill="1" applyBorder="1" applyAlignment="1">
      <alignment horizontal="center" vertical="center" wrapText="1"/>
    </xf>
    <xf numFmtId="1" fontId="17" fillId="10" borderId="109" xfId="0" applyNumberFormat="1" applyFont="1" applyFill="1" applyBorder="1" applyAlignment="1">
      <alignment horizontal="center" vertical="center" wrapText="1"/>
    </xf>
    <xf numFmtId="1" fontId="17" fillId="10" borderId="46" xfId="0" applyNumberFormat="1" applyFont="1" applyFill="1" applyBorder="1" applyAlignment="1">
      <alignment horizontal="center" vertical="center" wrapText="1"/>
    </xf>
    <xf numFmtId="1" fontId="14" fillId="10" borderId="111" xfId="0" applyNumberFormat="1" applyFont="1" applyFill="1" applyBorder="1" applyAlignment="1">
      <alignment horizontal="center" vertical="center" wrapText="1"/>
    </xf>
    <xf numFmtId="1" fontId="14" fillId="0" borderId="100" xfId="0" applyNumberFormat="1" applyFont="1" applyFill="1" applyBorder="1" applyAlignment="1">
      <alignment horizontal="left" vertical="center"/>
    </xf>
    <xf numFmtId="1" fontId="14" fillId="9" borderId="123" xfId="0" applyNumberFormat="1" applyFont="1" applyFill="1" applyBorder="1" applyAlignment="1">
      <alignment horizontal="left" vertical="center"/>
    </xf>
    <xf numFmtId="1" fontId="14" fillId="2" borderId="124" xfId="0" applyNumberFormat="1" applyFont="1" applyFill="1" applyBorder="1" applyAlignment="1">
      <alignment horizontal="center" vertical="center" wrapText="1"/>
    </xf>
    <xf numFmtId="1" fontId="14" fillId="2" borderId="125" xfId="0" applyNumberFormat="1" applyFont="1" applyFill="1" applyBorder="1" applyAlignment="1">
      <alignment horizontal="center" vertical="center" wrapText="1"/>
    </xf>
    <xf numFmtId="1" fontId="14" fillId="2" borderId="126" xfId="0" applyNumberFormat="1" applyFont="1" applyFill="1" applyBorder="1" applyAlignment="1">
      <alignment horizontal="center" vertical="center" wrapText="1"/>
    </xf>
    <xf numFmtId="1" fontId="14" fillId="2" borderId="127" xfId="0" applyNumberFormat="1" applyFont="1" applyFill="1" applyBorder="1" applyAlignment="1">
      <alignment horizontal="center" vertical="center" wrapText="1"/>
    </xf>
    <xf numFmtId="1" fontId="14" fillId="2" borderId="128" xfId="0" applyNumberFormat="1" applyFont="1" applyFill="1" applyBorder="1" applyAlignment="1">
      <alignment horizontal="center" vertical="center" wrapText="1"/>
    </xf>
    <xf numFmtId="1" fontId="14" fillId="0" borderId="129" xfId="0" applyNumberFormat="1" applyFont="1" applyFill="1" applyBorder="1" applyAlignment="1">
      <alignment horizontal="center" vertical="center" wrapText="1"/>
    </xf>
    <xf numFmtId="1" fontId="14" fillId="0" borderId="130" xfId="0" applyNumberFormat="1" applyFont="1" applyFill="1" applyBorder="1" applyAlignment="1">
      <alignment horizontal="center" vertical="center" wrapText="1"/>
    </xf>
    <xf numFmtId="1" fontId="16" fillId="9" borderId="131" xfId="0" applyNumberFormat="1" applyFont="1" applyFill="1" applyBorder="1" applyAlignment="1">
      <alignment horizontal="center" vertical="center" wrapText="1"/>
    </xf>
    <xf numFmtId="1" fontId="16" fillId="9" borderId="126" xfId="0" applyNumberFormat="1" applyFont="1" applyFill="1" applyBorder="1" applyAlignment="1">
      <alignment horizontal="center" vertical="center" wrapText="1"/>
    </xf>
    <xf numFmtId="1" fontId="14" fillId="9" borderId="131" xfId="0" applyNumberFormat="1" applyFont="1" applyFill="1" applyBorder="1" applyAlignment="1">
      <alignment horizontal="center" vertical="center" wrapText="1"/>
    </xf>
    <xf numFmtId="1" fontId="14" fillId="9" borderId="127" xfId="0" applyNumberFormat="1" applyFont="1" applyFill="1" applyBorder="1" applyAlignment="1">
      <alignment horizontal="center" vertical="center" wrapText="1"/>
    </xf>
    <xf numFmtId="1" fontId="14" fillId="0" borderId="132" xfId="0" applyNumberFormat="1" applyFont="1" applyFill="1" applyBorder="1" applyAlignment="1">
      <alignment horizontal="center" vertical="center" wrapText="1"/>
    </xf>
    <xf numFmtId="1" fontId="17" fillId="9" borderId="131" xfId="0" applyNumberFormat="1" applyFont="1" applyFill="1" applyBorder="1" applyAlignment="1">
      <alignment horizontal="center" vertical="center" wrapText="1"/>
    </xf>
    <xf numFmtId="1" fontId="17" fillId="9" borderId="126" xfId="0" applyNumberFormat="1" applyFont="1" applyFill="1" applyBorder="1" applyAlignment="1">
      <alignment horizontal="center" vertical="center" wrapText="1"/>
    </xf>
    <xf numFmtId="1" fontId="14" fillId="9" borderId="133" xfId="0" applyNumberFormat="1" applyFont="1" applyFill="1" applyBorder="1" applyAlignment="1">
      <alignment horizontal="center" vertical="center" wrapText="1"/>
    </xf>
    <xf numFmtId="1" fontId="14" fillId="9" borderId="126" xfId="0" applyNumberFormat="1" applyFont="1" applyFill="1" applyBorder="1" applyAlignment="1">
      <alignment horizontal="center" vertical="center" wrapText="1"/>
    </xf>
    <xf numFmtId="1" fontId="14" fillId="0" borderId="128" xfId="0" applyNumberFormat="1" applyFont="1" applyFill="1" applyBorder="1" applyAlignment="1">
      <alignment horizontal="center" vertical="center" wrapText="1"/>
    </xf>
    <xf numFmtId="1" fontId="14" fillId="11" borderId="124" xfId="0" applyNumberFormat="1" applyFont="1" applyFill="1" applyBorder="1" applyAlignment="1">
      <alignment horizontal="center" vertical="center" wrapText="1"/>
    </xf>
    <xf numFmtId="1" fontId="14" fillId="11" borderId="127" xfId="0" applyNumberFormat="1" applyFont="1" applyFill="1" applyBorder="1" applyAlignment="1">
      <alignment horizontal="center" vertical="center" wrapText="1"/>
    </xf>
    <xf numFmtId="1" fontId="16" fillId="11" borderId="131" xfId="0" applyNumberFormat="1" applyFont="1" applyFill="1" applyBorder="1" applyAlignment="1">
      <alignment horizontal="center" vertical="center" wrapText="1"/>
    </xf>
    <xf numFmtId="1" fontId="16" fillId="11" borderId="126" xfId="0" applyNumberFormat="1" applyFont="1" applyFill="1" applyBorder="1" applyAlignment="1">
      <alignment horizontal="center" vertical="center" wrapText="1"/>
    </xf>
    <xf numFmtId="1" fontId="14" fillId="11" borderId="131" xfId="0" applyNumberFormat="1" applyFont="1" applyFill="1" applyBorder="1" applyAlignment="1">
      <alignment horizontal="center" vertical="center" wrapText="1"/>
    </xf>
    <xf numFmtId="1" fontId="14" fillId="11" borderId="130" xfId="0" applyNumberFormat="1" applyFont="1" applyFill="1" applyBorder="1" applyAlignment="1">
      <alignment horizontal="center" vertical="center" wrapText="1"/>
    </xf>
    <xf numFmtId="1" fontId="17" fillId="11" borderId="131" xfId="0" applyNumberFormat="1" applyFont="1" applyFill="1" applyBorder="1" applyAlignment="1">
      <alignment horizontal="center" vertical="center" wrapText="1"/>
    </xf>
    <xf numFmtId="1" fontId="17" fillId="11" borderId="126" xfId="0" applyNumberFormat="1" applyFont="1" applyFill="1" applyBorder="1" applyAlignment="1">
      <alignment horizontal="center" vertical="center" wrapText="1"/>
    </xf>
    <xf numFmtId="1" fontId="14" fillId="11" borderId="128" xfId="0" applyNumberFormat="1" applyFont="1" applyFill="1" applyBorder="1" applyAlignment="1">
      <alignment horizontal="center" vertical="center" wrapText="1"/>
    </xf>
    <xf numFmtId="1" fontId="20" fillId="2" borderId="0" xfId="0" applyNumberFormat="1" applyFont="1" applyFill="1"/>
    <xf numFmtId="0" fontId="21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1" fontId="22" fillId="2" borderId="0" xfId="0" applyNumberFormat="1" applyFont="1" applyFill="1"/>
    <xf numFmtId="1" fontId="2" fillId="2" borderId="0" xfId="0" applyNumberFormat="1" applyFont="1" applyFill="1" applyAlignment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ler\2016-2017%20&#214;RG&#220;N%20&#214;&#286;RET&#304;M%20-%2018.01.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G"/>
      <sheetName val="KİTAPÇIK"/>
      <sheetName val="Ram"/>
      <sheetName val="Valilik"/>
      <sheetName val="Fiziki Altyapı"/>
      <sheetName val="Yatırım"/>
      <sheetName val="A"/>
      <sheetName val="Genel"/>
      <sheetName val="G"/>
      <sheetName val="G1"/>
      <sheetName val="G2"/>
      <sheetName val="Okulöncesi"/>
      <sheetName val="O 1"/>
      <sheetName val="O 2"/>
      <sheetName val="İlkokul"/>
      <sheetName val="İ"/>
      <sheetName val="İ1"/>
      <sheetName val="İ2"/>
      <sheetName val="Ortaokul"/>
      <sheetName val="O"/>
      <sheetName val="O1"/>
      <sheetName val="O2"/>
      <sheetName val="Lise"/>
      <sheetName val="L"/>
      <sheetName val="L1"/>
      <sheetName val="L2"/>
      <sheetName val="L3"/>
      <sheetName val="Din Ö."/>
      <sheetName val="Alt Tür"/>
      <sheetName val="L Alt Tür 1 "/>
      <sheetName val="L Alt Tür 2"/>
      <sheetName val="ASınıfı"/>
      <sheetName val="Derslik Res"/>
      <sheetName val="Derslik Özel"/>
      <sheetName val="Lojman"/>
      <sheetName val="Şube"/>
      <sheetName val="YKayıt"/>
      <sheetName val="Öğrenci"/>
      <sheetName val="Yaşa Göre Öğ. "/>
      <sheetName val="Mezun"/>
      <sheetName val="Öğretmen"/>
      <sheetName val="Yönetici"/>
      <sheetName val="Personel"/>
      <sheetName val="Liste1"/>
      <sheetName val="Resmi Yaygıneğitim"/>
      <sheetName val="çırak"/>
      <sheetName val="aday çırak"/>
      <sheetName val="kalfa"/>
      <sheetName val="kalfa ustalık bel alar"/>
      <sheetName val="ustaöğretici bel alan"/>
      <sheetName val="işyeri açma bel alan"/>
      <sheetName val="3308"/>
      <sheetName val="Özel Yaygıneğitim"/>
      <sheetName val="mtsk"/>
      <sheetName val="Rhbl."/>
      <sheetName val="muhkurs"/>
      <sheetName val="etü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ADIYAMAN İLİ 2016-2017 EĞİTİM-ÖĞRETİM YILI</v>
          </cell>
        </row>
      </sheetData>
      <sheetData sheetId="7"/>
      <sheetData sheetId="8"/>
      <sheetData sheetId="9"/>
      <sheetData sheetId="10"/>
      <sheetData sheetId="11"/>
      <sheetData sheetId="12">
        <row r="8">
          <cell r="F8">
            <v>20</v>
          </cell>
          <cell r="G8">
            <v>80</v>
          </cell>
          <cell r="I8">
            <v>128</v>
          </cell>
          <cell r="J8">
            <v>1416</v>
          </cell>
          <cell r="K8">
            <v>1279</v>
          </cell>
          <cell r="L8">
            <v>2695</v>
          </cell>
          <cell r="X8">
            <v>34</v>
          </cell>
          <cell r="Y8">
            <v>137</v>
          </cell>
          <cell r="Z8">
            <v>171</v>
          </cell>
        </row>
        <row r="9">
          <cell r="F9">
            <v>35</v>
          </cell>
          <cell r="G9">
            <v>52</v>
          </cell>
          <cell r="I9">
            <v>88</v>
          </cell>
          <cell r="J9">
            <v>990</v>
          </cell>
          <cell r="K9">
            <v>863</v>
          </cell>
          <cell r="L9">
            <v>1853</v>
          </cell>
          <cell r="X9">
            <v>0</v>
          </cell>
          <cell r="Y9">
            <v>91</v>
          </cell>
          <cell r="Z9">
            <v>91</v>
          </cell>
        </row>
        <row r="10">
          <cell r="F10">
            <v>3</v>
          </cell>
          <cell r="G10">
            <v>23</v>
          </cell>
          <cell r="I10">
            <v>16</v>
          </cell>
          <cell r="J10">
            <v>107</v>
          </cell>
          <cell r="K10">
            <v>79</v>
          </cell>
          <cell r="L10">
            <v>186</v>
          </cell>
          <cell r="X10">
            <v>6</v>
          </cell>
          <cell r="Y10">
            <v>13</v>
          </cell>
          <cell r="Z10">
            <v>19</v>
          </cell>
        </row>
        <row r="11">
          <cell r="F11">
            <v>1</v>
          </cell>
          <cell r="G11">
            <v>1</v>
          </cell>
          <cell r="I11">
            <v>1</v>
          </cell>
          <cell r="J11">
            <v>5</v>
          </cell>
          <cell r="K11">
            <v>8</v>
          </cell>
          <cell r="L11">
            <v>13</v>
          </cell>
          <cell r="X11">
            <v>0</v>
          </cell>
          <cell r="Y11">
            <v>1</v>
          </cell>
          <cell r="Z11">
            <v>1</v>
          </cell>
        </row>
        <row r="12">
          <cell r="F12">
            <v>12</v>
          </cell>
          <cell r="G12">
            <v>68</v>
          </cell>
          <cell r="I12">
            <v>35</v>
          </cell>
          <cell r="J12">
            <v>189</v>
          </cell>
          <cell r="K12">
            <v>156</v>
          </cell>
          <cell r="L12">
            <v>345</v>
          </cell>
          <cell r="X12">
            <v>4</v>
          </cell>
          <cell r="Y12">
            <v>53</v>
          </cell>
          <cell r="Z12">
            <v>57</v>
          </cell>
        </row>
        <row r="14">
          <cell r="F14">
            <v>42</v>
          </cell>
          <cell r="G14">
            <v>43</v>
          </cell>
          <cell r="I14">
            <v>50</v>
          </cell>
          <cell r="J14">
            <v>486</v>
          </cell>
          <cell r="K14">
            <v>455</v>
          </cell>
          <cell r="L14">
            <v>941</v>
          </cell>
          <cell r="X14">
            <v>2</v>
          </cell>
          <cell r="Y14">
            <v>37</v>
          </cell>
          <cell r="Z14">
            <v>39</v>
          </cell>
        </row>
        <row r="16">
          <cell r="F16">
            <v>3</v>
          </cell>
          <cell r="G16">
            <v>15</v>
          </cell>
          <cell r="I16">
            <v>17</v>
          </cell>
          <cell r="J16">
            <v>164</v>
          </cell>
          <cell r="K16">
            <v>171</v>
          </cell>
          <cell r="L16">
            <v>335</v>
          </cell>
          <cell r="X16">
            <v>6</v>
          </cell>
          <cell r="Y16">
            <v>16</v>
          </cell>
          <cell r="Z16">
            <v>22</v>
          </cell>
        </row>
        <row r="19">
          <cell r="F19">
            <v>12</v>
          </cell>
          <cell r="G19">
            <v>27</v>
          </cell>
          <cell r="I19">
            <v>32</v>
          </cell>
          <cell r="J19">
            <v>315</v>
          </cell>
          <cell r="K19">
            <v>283</v>
          </cell>
          <cell r="L19">
            <v>598</v>
          </cell>
          <cell r="X19">
            <v>8</v>
          </cell>
          <cell r="Y19">
            <v>29</v>
          </cell>
          <cell r="Z19">
            <v>37</v>
          </cell>
        </row>
        <row r="20">
          <cell r="F20">
            <v>1</v>
          </cell>
          <cell r="G20">
            <v>3</v>
          </cell>
          <cell r="I20">
            <v>3</v>
          </cell>
          <cell r="J20">
            <v>31</v>
          </cell>
          <cell r="K20">
            <v>26</v>
          </cell>
          <cell r="L20">
            <v>57</v>
          </cell>
          <cell r="X20">
            <v>2</v>
          </cell>
          <cell r="Y20">
            <v>3</v>
          </cell>
          <cell r="Z20">
            <v>5</v>
          </cell>
        </row>
        <row r="22">
          <cell r="F22">
            <v>47</v>
          </cell>
          <cell r="G22">
            <v>50</v>
          </cell>
          <cell r="I22">
            <v>53</v>
          </cell>
          <cell r="J22">
            <v>377</v>
          </cell>
          <cell r="K22">
            <v>362</v>
          </cell>
          <cell r="L22">
            <v>739</v>
          </cell>
          <cell r="X22">
            <v>7</v>
          </cell>
          <cell r="Y22">
            <v>31</v>
          </cell>
          <cell r="Z22">
            <v>38</v>
          </cell>
        </row>
        <row r="24">
          <cell r="F24">
            <v>2</v>
          </cell>
          <cell r="G24">
            <v>7</v>
          </cell>
          <cell r="I24">
            <v>6</v>
          </cell>
          <cell r="J24">
            <v>51</v>
          </cell>
          <cell r="K24">
            <v>60</v>
          </cell>
          <cell r="L24">
            <v>111</v>
          </cell>
          <cell r="X24">
            <v>4</v>
          </cell>
          <cell r="Y24">
            <v>5</v>
          </cell>
          <cell r="Z24">
            <v>9</v>
          </cell>
        </row>
        <row r="26">
          <cell r="F26">
            <v>2</v>
          </cell>
          <cell r="G26">
            <v>7</v>
          </cell>
          <cell r="I26">
            <v>6</v>
          </cell>
          <cell r="J26">
            <v>51</v>
          </cell>
          <cell r="K26">
            <v>60</v>
          </cell>
          <cell r="L26">
            <v>111</v>
          </cell>
          <cell r="X26">
            <v>4</v>
          </cell>
          <cell r="Y26">
            <v>5</v>
          </cell>
          <cell r="Z26">
            <v>9</v>
          </cell>
        </row>
        <row r="27">
          <cell r="F27">
            <v>4</v>
          </cell>
          <cell r="G27">
            <v>5</v>
          </cell>
          <cell r="I27">
            <v>5</v>
          </cell>
          <cell r="J27">
            <v>61</v>
          </cell>
          <cell r="K27">
            <v>38</v>
          </cell>
          <cell r="L27">
            <v>99</v>
          </cell>
          <cell r="X27">
            <v>3</v>
          </cell>
          <cell r="Y27">
            <v>2</v>
          </cell>
          <cell r="Z27">
            <v>5</v>
          </cell>
        </row>
        <row r="29">
          <cell r="F29">
            <v>1</v>
          </cell>
          <cell r="G29">
            <v>3</v>
          </cell>
          <cell r="I29">
            <v>3</v>
          </cell>
          <cell r="J29">
            <v>22</v>
          </cell>
          <cell r="K29">
            <v>12</v>
          </cell>
          <cell r="L29">
            <v>34</v>
          </cell>
          <cell r="X29">
            <v>1</v>
          </cell>
          <cell r="Y29">
            <v>2</v>
          </cell>
          <cell r="Z29">
            <v>3</v>
          </cell>
        </row>
        <row r="31">
          <cell r="F31">
            <v>1</v>
          </cell>
          <cell r="G31">
            <v>3</v>
          </cell>
          <cell r="I31">
            <v>3</v>
          </cell>
          <cell r="J31">
            <v>22</v>
          </cell>
          <cell r="K31">
            <v>12</v>
          </cell>
          <cell r="L31">
            <v>34</v>
          </cell>
          <cell r="X31">
            <v>1</v>
          </cell>
          <cell r="Y31">
            <v>2</v>
          </cell>
          <cell r="Z31">
            <v>3</v>
          </cell>
        </row>
        <row r="32">
          <cell r="F32">
            <v>6</v>
          </cell>
          <cell r="G32">
            <v>6</v>
          </cell>
          <cell r="I32">
            <v>7</v>
          </cell>
          <cell r="J32">
            <v>58</v>
          </cell>
          <cell r="K32">
            <v>66</v>
          </cell>
          <cell r="L32">
            <v>124</v>
          </cell>
          <cell r="X32">
            <v>1</v>
          </cell>
          <cell r="Y32">
            <v>5</v>
          </cell>
          <cell r="Z32">
            <v>6</v>
          </cell>
        </row>
        <row r="34">
          <cell r="F34">
            <v>4</v>
          </cell>
          <cell r="G34">
            <v>11</v>
          </cell>
          <cell r="I34">
            <v>19</v>
          </cell>
          <cell r="J34">
            <v>216</v>
          </cell>
          <cell r="K34">
            <v>206</v>
          </cell>
          <cell r="L34">
            <v>422</v>
          </cell>
          <cell r="X34">
            <v>9</v>
          </cell>
          <cell r="Y34">
            <v>19</v>
          </cell>
          <cell r="Z34">
            <v>28</v>
          </cell>
        </row>
        <row r="37">
          <cell r="F37">
            <v>12</v>
          </cell>
          <cell r="G37">
            <v>24</v>
          </cell>
          <cell r="I37">
            <v>33</v>
          </cell>
          <cell r="J37">
            <v>370</v>
          </cell>
          <cell r="K37">
            <v>333</v>
          </cell>
          <cell r="L37">
            <v>703</v>
          </cell>
          <cell r="X37">
            <v>11</v>
          </cell>
          <cell r="Y37">
            <v>31</v>
          </cell>
          <cell r="Z37">
            <v>42</v>
          </cell>
        </row>
        <row r="38">
          <cell r="F38">
            <v>13</v>
          </cell>
          <cell r="G38">
            <v>13</v>
          </cell>
          <cell r="I38">
            <v>14</v>
          </cell>
          <cell r="J38">
            <v>126</v>
          </cell>
          <cell r="K38">
            <v>115</v>
          </cell>
          <cell r="L38">
            <v>241</v>
          </cell>
          <cell r="X38">
            <v>1</v>
          </cell>
          <cell r="Y38">
            <v>12</v>
          </cell>
          <cell r="Z38">
            <v>13</v>
          </cell>
        </row>
        <row r="40">
          <cell r="F40">
            <v>7</v>
          </cell>
          <cell r="G40">
            <v>21</v>
          </cell>
          <cell r="I40">
            <v>37</v>
          </cell>
          <cell r="J40">
            <v>437</v>
          </cell>
          <cell r="K40">
            <v>410</v>
          </cell>
          <cell r="L40">
            <v>847</v>
          </cell>
          <cell r="X40">
            <v>9</v>
          </cell>
          <cell r="Y40">
            <v>30</v>
          </cell>
          <cell r="Z40">
            <v>39</v>
          </cell>
        </row>
        <row r="43">
          <cell r="F43">
            <v>21</v>
          </cell>
          <cell r="G43">
            <v>43</v>
          </cell>
          <cell r="I43">
            <v>71</v>
          </cell>
          <cell r="J43">
            <v>835</v>
          </cell>
          <cell r="K43">
            <v>768</v>
          </cell>
          <cell r="L43">
            <v>1603</v>
          </cell>
          <cell r="X43">
            <v>13</v>
          </cell>
          <cell r="Y43">
            <v>58</v>
          </cell>
          <cell r="Z43">
            <v>71</v>
          </cell>
        </row>
        <row r="44">
          <cell r="F44">
            <v>37</v>
          </cell>
          <cell r="G44">
            <v>41</v>
          </cell>
          <cell r="I44">
            <v>42</v>
          </cell>
          <cell r="J44">
            <v>287</v>
          </cell>
          <cell r="K44">
            <v>286</v>
          </cell>
          <cell r="L44">
            <v>573</v>
          </cell>
          <cell r="X44">
            <v>5</v>
          </cell>
          <cell r="Y44">
            <v>27</v>
          </cell>
          <cell r="Z44">
            <v>32</v>
          </cell>
        </row>
        <row r="46">
          <cell r="F46">
            <v>1</v>
          </cell>
          <cell r="G46">
            <v>3</v>
          </cell>
          <cell r="I46">
            <v>2</v>
          </cell>
          <cell r="J46">
            <v>18</v>
          </cell>
          <cell r="K46">
            <v>15</v>
          </cell>
          <cell r="L46">
            <v>33</v>
          </cell>
          <cell r="X46">
            <v>0</v>
          </cell>
          <cell r="Y46">
            <v>3</v>
          </cell>
          <cell r="Z46">
            <v>3</v>
          </cell>
        </row>
        <row r="49">
          <cell r="F49">
            <v>4</v>
          </cell>
          <cell r="G49">
            <v>6</v>
          </cell>
          <cell r="I49">
            <v>5</v>
          </cell>
          <cell r="J49">
            <v>34</v>
          </cell>
          <cell r="K49">
            <v>39</v>
          </cell>
          <cell r="L49">
            <v>73</v>
          </cell>
          <cell r="X49">
            <v>0</v>
          </cell>
          <cell r="Y49">
            <v>6</v>
          </cell>
          <cell r="Z49">
            <v>6</v>
          </cell>
        </row>
        <row r="50">
          <cell r="F50">
            <v>4</v>
          </cell>
          <cell r="G50">
            <v>4</v>
          </cell>
          <cell r="I50">
            <v>4</v>
          </cell>
          <cell r="J50">
            <v>31</v>
          </cell>
          <cell r="K50">
            <v>32</v>
          </cell>
          <cell r="L50">
            <v>63</v>
          </cell>
          <cell r="X50">
            <v>1</v>
          </cell>
          <cell r="Y50">
            <v>3</v>
          </cell>
          <cell r="Z50">
            <v>4</v>
          </cell>
        </row>
        <row r="52">
          <cell r="F52">
            <v>1</v>
          </cell>
          <cell r="G52">
            <v>2</v>
          </cell>
          <cell r="I52">
            <v>2</v>
          </cell>
          <cell r="J52">
            <v>18</v>
          </cell>
          <cell r="K52">
            <v>16</v>
          </cell>
          <cell r="L52">
            <v>34</v>
          </cell>
          <cell r="X52">
            <v>0</v>
          </cell>
          <cell r="Y52">
            <v>1</v>
          </cell>
          <cell r="Z52">
            <v>1</v>
          </cell>
        </row>
        <row r="54">
          <cell r="F54">
            <v>1</v>
          </cell>
          <cell r="G54">
            <v>2</v>
          </cell>
          <cell r="I54">
            <v>2</v>
          </cell>
          <cell r="J54">
            <v>18</v>
          </cell>
          <cell r="K54">
            <v>16</v>
          </cell>
          <cell r="L54">
            <v>34</v>
          </cell>
          <cell r="X54">
            <v>0</v>
          </cell>
          <cell r="Y54">
            <v>1</v>
          </cell>
          <cell r="Z54">
            <v>1</v>
          </cell>
        </row>
        <row r="55">
          <cell r="F55">
            <v>8</v>
          </cell>
          <cell r="G55">
            <v>8</v>
          </cell>
          <cell r="I55">
            <v>9</v>
          </cell>
          <cell r="J55">
            <v>73</v>
          </cell>
          <cell r="K55">
            <v>77</v>
          </cell>
          <cell r="L55">
            <v>150</v>
          </cell>
          <cell r="X55">
            <v>2</v>
          </cell>
          <cell r="Y55">
            <v>3</v>
          </cell>
          <cell r="Z55">
            <v>5</v>
          </cell>
        </row>
        <row r="57">
          <cell r="F57">
            <v>1</v>
          </cell>
          <cell r="G57">
            <v>3</v>
          </cell>
          <cell r="I57">
            <v>3</v>
          </cell>
          <cell r="J57">
            <v>31</v>
          </cell>
          <cell r="K57">
            <v>30</v>
          </cell>
          <cell r="L57">
            <v>61</v>
          </cell>
          <cell r="X57">
            <v>0</v>
          </cell>
          <cell r="Y57">
            <v>4</v>
          </cell>
          <cell r="Z57">
            <v>4</v>
          </cell>
        </row>
        <row r="59">
          <cell r="F59">
            <v>2</v>
          </cell>
          <cell r="G59">
            <v>4</v>
          </cell>
          <cell r="I59">
            <v>4</v>
          </cell>
          <cell r="J59">
            <v>41</v>
          </cell>
          <cell r="K59">
            <v>37</v>
          </cell>
          <cell r="L59">
            <v>78</v>
          </cell>
          <cell r="X59">
            <v>0</v>
          </cell>
          <cell r="Y59">
            <v>5</v>
          </cell>
          <cell r="Z59">
            <v>5</v>
          </cell>
        </row>
        <row r="60">
          <cell r="F60">
            <v>9</v>
          </cell>
          <cell r="G60">
            <v>11</v>
          </cell>
          <cell r="I60">
            <v>11</v>
          </cell>
          <cell r="J60">
            <v>60</v>
          </cell>
          <cell r="K60">
            <v>73</v>
          </cell>
          <cell r="L60">
            <v>133</v>
          </cell>
          <cell r="X60">
            <v>1</v>
          </cell>
          <cell r="Y60">
            <v>9</v>
          </cell>
          <cell r="Z60">
            <v>10</v>
          </cell>
        </row>
      </sheetData>
      <sheetData sheetId="13"/>
      <sheetData sheetId="14"/>
      <sheetData sheetId="15">
        <row r="9">
          <cell r="D9">
            <v>4</v>
          </cell>
          <cell r="E9">
            <v>46</v>
          </cell>
          <cell r="O9">
            <v>22</v>
          </cell>
          <cell r="P9">
            <v>197</v>
          </cell>
          <cell r="Q9">
            <v>155</v>
          </cell>
          <cell r="R9">
            <v>352</v>
          </cell>
          <cell r="AN9">
            <v>10</v>
          </cell>
          <cell r="AO9">
            <v>13</v>
          </cell>
          <cell r="AP9">
            <v>23</v>
          </cell>
        </row>
        <row r="10">
          <cell r="D10">
            <v>31</v>
          </cell>
          <cell r="E10">
            <v>512</v>
          </cell>
          <cell r="O10">
            <v>699</v>
          </cell>
          <cell r="P10">
            <v>9627</v>
          </cell>
          <cell r="Q10">
            <v>9217</v>
          </cell>
          <cell r="R10">
            <v>18844</v>
          </cell>
          <cell r="AN10">
            <v>545</v>
          </cell>
          <cell r="AO10">
            <v>405</v>
          </cell>
          <cell r="AP10">
            <v>950</v>
          </cell>
        </row>
        <row r="11">
          <cell r="D11">
            <v>84</v>
          </cell>
          <cell r="E11">
            <v>201</v>
          </cell>
          <cell r="O11">
            <v>386</v>
          </cell>
          <cell r="P11">
            <v>2369</v>
          </cell>
          <cell r="Q11">
            <v>2343</v>
          </cell>
          <cell r="R11">
            <v>4712</v>
          </cell>
          <cell r="AN11">
            <v>169</v>
          </cell>
          <cell r="AO11">
            <v>115</v>
          </cell>
          <cell r="AP11">
            <v>284</v>
          </cell>
        </row>
        <row r="13">
          <cell r="D13">
            <v>119</v>
          </cell>
          <cell r="E13">
            <v>759</v>
          </cell>
          <cell r="O13">
            <v>1107</v>
          </cell>
          <cell r="P13">
            <v>12193</v>
          </cell>
          <cell r="Q13">
            <v>11715</v>
          </cell>
          <cell r="R13">
            <v>23908</v>
          </cell>
          <cell r="AN13">
            <v>724</v>
          </cell>
          <cell r="AO13">
            <v>533</v>
          </cell>
          <cell r="AP13">
            <v>1257</v>
          </cell>
        </row>
        <row r="14">
          <cell r="D14">
            <v>10</v>
          </cell>
          <cell r="E14">
            <v>107</v>
          </cell>
          <cell r="O14">
            <v>118</v>
          </cell>
          <cell r="P14">
            <v>1204</v>
          </cell>
          <cell r="Q14">
            <v>1131</v>
          </cell>
          <cell r="R14">
            <v>2335</v>
          </cell>
          <cell r="AN14">
            <v>109</v>
          </cell>
          <cell r="AO14">
            <v>50</v>
          </cell>
          <cell r="AP14">
            <v>159</v>
          </cell>
        </row>
        <row r="15">
          <cell r="D15">
            <v>71</v>
          </cell>
          <cell r="E15">
            <v>185</v>
          </cell>
          <cell r="O15">
            <v>307</v>
          </cell>
          <cell r="P15">
            <v>1635</v>
          </cell>
          <cell r="Q15">
            <v>1598</v>
          </cell>
          <cell r="R15">
            <v>3233</v>
          </cell>
          <cell r="AN15">
            <v>152</v>
          </cell>
          <cell r="AO15">
            <v>101</v>
          </cell>
          <cell r="AP15">
            <v>253</v>
          </cell>
        </row>
        <row r="16">
          <cell r="D16">
            <v>81</v>
          </cell>
          <cell r="E16">
            <v>292</v>
          </cell>
          <cell r="O16">
            <v>425</v>
          </cell>
          <cell r="P16">
            <v>2839</v>
          </cell>
          <cell r="Q16">
            <v>2729</v>
          </cell>
          <cell r="R16">
            <v>5568</v>
          </cell>
          <cell r="AN16">
            <v>261</v>
          </cell>
          <cell r="AO16">
            <v>151</v>
          </cell>
          <cell r="AP16">
            <v>412</v>
          </cell>
        </row>
        <row r="17">
          <cell r="D17">
            <v>4</v>
          </cell>
          <cell r="E17">
            <v>25</v>
          </cell>
          <cell r="O17">
            <v>38</v>
          </cell>
          <cell r="P17">
            <v>342</v>
          </cell>
          <cell r="Q17">
            <v>342</v>
          </cell>
          <cell r="R17">
            <v>684</v>
          </cell>
          <cell r="AN17">
            <v>36</v>
          </cell>
          <cell r="AO17">
            <v>12</v>
          </cell>
          <cell r="AP17">
            <v>48</v>
          </cell>
        </row>
        <row r="18">
          <cell r="D18">
            <v>14</v>
          </cell>
          <cell r="E18">
            <v>26</v>
          </cell>
          <cell r="O18">
            <v>57</v>
          </cell>
          <cell r="P18">
            <v>206</v>
          </cell>
          <cell r="Q18">
            <v>203</v>
          </cell>
          <cell r="R18">
            <v>409</v>
          </cell>
          <cell r="AN18">
            <v>31</v>
          </cell>
          <cell r="AO18">
            <v>6</v>
          </cell>
          <cell r="AP18">
            <v>37</v>
          </cell>
        </row>
        <row r="19">
          <cell r="D19">
            <v>18</v>
          </cell>
          <cell r="E19">
            <v>51</v>
          </cell>
          <cell r="O19">
            <v>95</v>
          </cell>
          <cell r="P19">
            <v>548</v>
          </cell>
          <cell r="Q19">
            <v>545</v>
          </cell>
          <cell r="R19">
            <v>1093</v>
          </cell>
          <cell r="AN19">
            <v>67</v>
          </cell>
          <cell r="AO19">
            <v>18</v>
          </cell>
          <cell r="AP19">
            <v>85</v>
          </cell>
        </row>
        <row r="20">
          <cell r="D20">
            <v>2</v>
          </cell>
          <cell r="E20">
            <v>23</v>
          </cell>
          <cell r="O20">
            <v>17</v>
          </cell>
          <cell r="P20">
            <v>180</v>
          </cell>
          <cell r="Q20">
            <v>165</v>
          </cell>
          <cell r="R20">
            <v>345</v>
          </cell>
          <cell r="AN20">
            <v>10</v>
          </cell>
          <cell r="AO20">
            <v>9</v>
          </cell>
          <cell r="AP20">
            <v>19</v>
          </cell>
        </row>
        <row r="21">
          <cell r="D21">
            <v>51</v>
          </cell>
          <cell r="E21">
            <v>64</v>
          </cell>
          <cell r="O21">
            <v>206</v>
          </cell>
          <cell r="P21">
            <v>638</v>
          </cell>
          <cell r="Q21">
            <v>631</v>
          </cell>
          <cell r="R21">
            <v>1269</v>
          </cell>
          <cell r="AN21">
            <v>34</v>
          </cell>
          <cell r="AO21">
            <v>26</v>
          </cell>
          <cell r="AP21">
            <v>60</v>
          </cell>
        </row>
        <row r="22">
          <cell r="D22">
            <v>53</v>
          </cell>
          <cell r="E22">
            <v>87</v>
          </cell>
          <cell r="O22">
            <v>223</v>
          </cell>
          <cell r="P22">
            <v>818</v>
          </cell>
          <cell r="Q22">
            <v>796</v>
          </cell>
          <cell r="R22">
            <v>1614</v>
          </cell>
          <cell r="AN22">
            <v>44</v>
          </cell>
          <cell r="AO22">
            <v>35</v>
          </cell>
          <cell r="AP22">
            <v>79</v>
          </cell>
        </row>
        <row r="23">
          <cell r="D23">
            <v>9</v>
          </cell>
          <cell r="E23">
            <v>84</v>
          </cell>
          <cell r="O23">
            <v>99</v>
          </cell>
          <cell r="P23">
            <v>1188</v>
          </cell>
          <cell r="Q23">
            <v>1055</v>
          </cell>
          <cell r="R23">
            <v>2243</v>
          </cell>
          <cell r="AN23">
            <v>94</v>
          </cell>
          <cell r="AO23">
            <v>47</v>
          </cell>
          <cell r="AP23">
            <v>141</v>
          </cell>
        </row>
        <row r="24">
          <cell r="D24">
            <v>19</v>
          </cell>
          <cell r="E24">
            <v>62</v>
          </cell>
          <cell r="O24">
            <v>88</v>
          </cell>
          <cell r="P24">
            <v>547</v>
          </cell>
          <cell r="Q24">
            <v>528</v>
          </cell>
          <cell r="R24">
            <v>1075</v>
          </cell>
          <cell r="AN24">
            <v>60</v>
          </cell>
          <cell r="AO24">
            <v>37</v>
          </cell>
          <cell r="AP24">
            <v>97</v>
          </cell>
        </row>
        <row r="25">
          <cell r="D25">
            <v>28</v>
          </cell>
          <cell r="E25">
            <v>146</v>
          </cell>
          <cell r="O25">
            <v>187</v>
          </cell>
          <cell r="P25">
            <v>1735</v>
          </cell>
          <cell r="Q25">
            <v>1583</v>
          </cell>
          <cell r="R25">
            <v>3318</v>
          </cell>
          <cell r="AN25">
            <v>154</v>
          </cell>
          <cell r="AO25">
            <v>84</v>
          </cell>
          <cell r="AP25">
            <v>238</v>
          </cell>
        </row>
        <row r="26">
          <cell r="D26">
            <v>15</v>
          </cell>
          <cell r="E26">
            <v>217</v>
          </cell>
          <cell r="O26">
            <v>282</v>
          </cell>
          <cell r="P26">
            <v>3231</v>
          </cell>
          <cell r="Q26">
            <v>3180</v>
          </cell>
          <cell r="R26">
            <v>6411</v>
          </cell>
          <cell r="AN26">
            <v>213</v>
          </cell>
          <cell r="AO26">
            <v>166</v>
          </cell>
          <cell r="AP26">
            <v>379</v>
          </cell>
        </row>
        <row r="27">
          <cell r="D27">
            <v>88</v>
          </cell>
          <cell r="E27">
            <v>235</v>
          </cell>
          <cell r="O27">
            <v>383</v>
          </cell>
          <cell r="P27">
            <v>1906</v>
          </cell>
          <cell r="Q27">
            <v>1867</v>
          </cell>
          <cell r="R27">
            <v>3773</v>
          </cell>
          <cell r="AN27">
            <v>188</v>
          </cell>
          <cell r="AO27">
            <v>89</v>
          </cell>
          <cell r="AP27">
            <v>277</v>
          </cell>
        </row>
        <row r="28">
          <cell r="D28">
            <v>103</v>
          </cell>
          <cell r="E28">
            <v>452</v>
          </cell>
          <cell r="O28">
            <v>665</v>
          </cell>
          <cell r="P28">
            <v>5137</v>
          </cell>
          <cell r="Q28">
            <v>5047</v>
          </cell>
          <cell r="R28">
            <v>10184</v>
          </cell>
          <cell r="AN28">
            <v>401</v>
          </cell>
          <cell r="AO28">
            <v>255</v>
          </cell>
          <cell r="AP28">
            <v>656</v>
          </cell>
        </row>
        <row r="29">
          <cell r="D29">
            <v>3</v>
          </cell>
          <cell r="E29">
            <v>22</v>
          </cell>
          <cell r="O29">
            <v>18</v>
          </cell>
          <cell r="P29">
            <v>164</v>
          </cell>
          <cell r="Q29">
            <v>143</v>
          </cell>
          <cell r="R29">
            <v>307</v>
          </cell>
          <cell r="AN29">
            <v>16</v>
          </cell>
          <cell r="AO29">
            <v>8</v>
          </cell>
          <cell r="AP29">
            <v>24</v>
          </cell>
        </row>
        <row r="30">
          <cell r="D30">
            <v>9</v>
          </cell>
          <cell r="E30">
            <v>38</v>
          </cell>
          <cell r="O30">
            <v>40</v>
          </cell>
          <cell r="P30">
            <v>173</v>
          </cell>
          <cell r="Q30">
            <v>155</v>
          </cell>
          <cell r="R30">
            <v>328</v>
          </cell>
          <cell r="AN30">
            <v>21</v>
          </cell>
          <cell r="AO30">
            <v>12</v>
          </cell>
          <cell r="AP30">
            <v>33</v>
          </cell>
        </row>
        <row r="31">
          <cell r="D31">
            <v>12</v>
          </cell>
          <cell r="E31">
            <v>60</v>
          </cell>
          <cell r="O31">
            <v>58</v>
          </cell>
          <cell r="P31">
            <v>337</v>
          </cell>
          <cell r="Q31">
            <v>298</v>
          </cell>
          <cell r="R31">
            <v>635</v>
          </cell>
          <cell r="AN31">
            <v>37</v>
          </cell>
          <cell r="AO31">
            <v>20</v>
          </cell>
          <cell r="AP31">
            <v>57</v>
          </cell>
        </row>
        <row r="32">
          <cell r="D32">
            <v>3</v>
          </cell>
          <cell r="E32">
            <v>14</v>
          </cell>
          <cell r="O32">
            <v>17</v>
          </cell>
          <cell r="P32">
            <v>147</v>
          </cell>
          <cell r="Q32">
            <v>134</v>
          </cell>
          <cell r="R32">
            <v>281</v>
          </cell>
          <cell r="AN32">
            <v>6</v>
          </cell>
          <cell r="AO32">
            <v>7</v>
          </cell>
          <cell r="AP32">
            <v>13</v>
          </cell>
        </row>
        <row r="33">
          <cell r="D33">
            <v>27</v>
          </cell>
          <cell r="E33">
            <v>58</v>
          </cell>
          <cell r="O33">
            <v>105</v>
          </cell>
          <cell r="P33">
            <v>482</v>
          </cell>
          <cell r="Q33">
            <v>467</v>
          </cell>
          <cell r="R33">
            <v>949</v>
          </cell>
          <cell r="AN33">
            <v>39</v>
          </cell>
          <cell r="AO33">
            <v>19</v>
          </cell>
          <cell r="AP33">
            <v>58</v>
          </cell>
        </row>
        <row r="34">
          <cell r="D34">
            <v>30</v>
          </cell>
          <cell r="E34">
            <v>72</v>
          </cell>
          <cell r="O34">
            <v>122</v>
          </cell>
          <cell r="P34">
            <v>629</v>
          </cell>
          <cell r="Q34">
            <v>601</v>
          </cell>
          <cell r="R34">
            <v>1230</v>
          </cell>
          <cell r="AN34">
            <v>45</v>
          </cell>
          <cell r="AO34">
            <v>26</v>
          </cell>
          <cell r="AP34">
            <v>71</v>
          </cell>
        </row>
        <row r="35">
          <cell r="D35">
            <v>2</v>
          </cell>
          <cell r="E35">
            <v>14</v>
          </cell>
          <cell r="O35">
            <v>18</v>
          </cell>
          <cell r="P35">
            <v>111</v>
          </cell>
          <cell r="Q35">
            <v>109</v>
          </cell>
          <cell r="R35">
            <v>220</v>
          </cell>
          <cell r="AN35">
            <v>11</v>
          </cell>
          <cell r="AO35">
            <v>7</v>
          </cell>
          <cell r="AP35">
            <v>18</v>
          </cell>
        </row>
        <row r="36">
          <cell r="D36">
            <v>10</v>
          </cell>
          <cell r="E36">
            <v>38</v>
          </cell>
          <cell r="O36">
            <v>44</v>
          </cell>
          <cell r="P36">
            <v>242</v>
          </cell>
          <cell r="Q36">
            <v>218</v>
          </cell>
          <cell r="R36">
            <v>460</v>
          </cell>
          <cell r="AN36">
            <v>30</v>
          </cell>
          <cell r="AO36">
            <v>16</v>
          </cell>
          <cell r="AP36">
            <v>46</v>
          </cell>
        </row>
        <row r="37">
          <cell r="D37">
            <v>12</v>
          </cell>
          <cell r="E37">
            <v>52</v>
          </cell>
          <cell r="O37">
            <v>62</v>
          </cell>
          <cell r="P37">
            <v>353</v>
          </cell>
          <cell r="Q37">
            <v>327</v>
          </cell>
          <cell r="R37">
            <v>680</v>
          </cell>
          <cell r="AN37">
            <v>41</v>
          </cell>
          <cell r="AO37">
            <v>23</v>
          </cell>
          <cell r="AP37">
            <v>64</v>
          </cell>
        </row>
      </sheetData>
      <sheetData sheetId="16"/>
      <sheetData sheetId="17"/>
      <sheetData sheetId="18"/>
      <sheetData sheetId="19">
        <row r="10">
          <cell r="F10">
            <v>4</v>
          </cell>
          <cell r="G10">
            <v>37</v>
          </cell>
          <cell r="N10">
            <v>27</v>
          </cell>
          <cell r="O10">
            <v>272</v>
          </cell>
          <cell r="P10">
            <v>201</v>
          </cell>
          <cell r="Q10">
            <v>473</v>
          </cell>
          <cell r="AP10">
            <v>25</v>
          </cell>
          <cell r="AQ10">
            <v>33</v>
          </cell>
          <cell r="AR10">
            <v>58</v>
          </cell>
        </row>
        <row r="11">
          <cell r="F11">
            <v>34</v>
          </cell>
          <cell r="G11">
            <v>565</v>
          </cell>
          <cell r="N11">
            <v>688</v>
          </cell>
          <cell r="O11">
            <v>9760</v>
          </cell>
          <cell r="P11">
            <v>9261</v>
          </cell>
          <cell r="Q11">
            <v>19021</v>
          </cell>
          <cell r="AP11">
            <v>689</v>
          </cell>
          <cell r="AQ11">
            <v>489</v>
          </cell>
          <cell r="AR11">
            <v>1178</v>
          </cell>
        </row>
        <row r="12">
          <cell r="F12">
            <v>29</v>
          </cell>
          <cell r="G12">
            <v>190</v>
          </cell>
          <cell r="N12">
            <v>173</v>
          </cell>
          <cell r="O12">
            <v>1803</v>
          </cell>
          <cell r="P12">
            <v>1675</v>
          </cell>
          <cell r="Q12">
            <v>3478</v>
          </cell>
          <cell r="AP12">
            <v>178</v>
          </cell>
          <cell r="AQ12">
            <v>132</v>
          </cell>
          <cell r="AR12">
            <v>310</v>
          </cell>
        </row>
        <row r="13">
          <cell r="N13">
            <v>861</v>
          </cell>
          <cell r="O13">
            <v>11563</v>
          </cell>
          <cell r="P13">
            <v>10936</v>
          </cell>
          <cell r="Q13">
            <v>22499</v>
          </cell>
        </row>
        <row r="14">
          <cell r="F14">
            <v>67</v>
          </cell>
          <cell r="G14">
            <v>792</v>
          </cell>
          <cell r="N14">
            <v>888</v>
          </cell>
          <cell r="O14">
            <v>11835</v>
          </cell>
          <cell r="P14">
            <v>11137</v>
          </cell>
          <cell r="Q14">
            <v>22972</v>
          </cell>
          <cell r="AP14">
            <v>892</v>
          </cell>
          <cell r="AQ14">
            <v>654</v>
          </cell>
          <cell r="AR14">
            <v>1546</v>
          </cell>
        </row>
        <row r="15">
          <cell r="F15">
            <v>1</v>
          </cell>
          <cell r="G15">
            <v>7</v>
          </cell>
          <cell r="N15">
            <v>4</v>
          </cell>
          <cell r="O15">
            <v>22</v>
          </cell>
          <cell r="P15">
            <v>12</v>
          </cell>
          <cell r="Q15">
            <v>34</v>
          </cell>
          <cell r="AP15">
            <v>7</v>
          </cell>
          <cell r="AQ15">
            <v>4</v>
          </cell>
          <cell r="AR15">
            <v>11</v>
          </cell>
        </row>
        <row r="16">
          <cell r="F16">
            <v>9</v>
          </cell>
          <cell r="G16">
            <v>78</v>
          </cell>
          <cell r="N16">
            <v>97</v>
          </cell>
          <cell r="O16">
            <v>1267</v>
          </cell>
          <cell r="P16">
            <v>1233</v>
          </cell>
          <cell r="Q16">
            <v>2500</v>
          </cell>
          <cell r="AP16">
            <v>90</v>
          </cell>
          <cell r="AQ16">
            <v>60</v>
          </cell>
          <cell r="AR16">
            <v>150</v>
          </cell>
        </row>
        <row r="17">
          <cell r="F17">
            <v>24</v>
          </cell>
          <cell r="G17">
            <v>173</v>
          </cell>
          <cell r="N17">
            <v>159</v>
          </cell>
          <cell r="O17">
            <v>1871</v>
          </cell>
          <cell r="P17">
            <v>1830</v>
          </cell>
          <cell r="Q17">
            <v>3701</v>
          </cell>
          <cell r="AP17">
            <v>151</v>
          </cell>
          <cell r="AQ17">
            <v>84</v>
          </cell>
          <cell r="AR17">
            <v>235</v>
          </cell>
        </row>
        <row r="18">
          <cell r="F18">
            <v>34</v>
          </cell>
          <cell r="G18">
            <v>258</v>
          </cell>
          <cell r="N18">
            <v>260</v>
          </cell>
          <cell r="O18">
            <v>3160</v>
          </cell>
          <cell r="P18">
            <v>3075</v>
          </cell>
          <cell r="Q18">
            <v>6235</v>
          </cell>
          <cell r="AP18">
            <v>248</v>
          </cell>
          <cell r="AQ18">
            <v>148</v>
          </cell>
          <cell r="AR18">
            <v>396</v>
          </cell>
        </row>
        <row r="19">
          <cell r="F19">
            <v>4</v>
          </cell>
          <cell r="G19">
            <v>30</v>
          </cell>
          <cell r="N19">
            <v>50</v>
          </cell>
          <cell r="O19">
            <v>447</v>
          </cell>
          <cell r="P19">
            <v>456</v>
          </cell>
          <cell r="Q19">
            <v>903</v>
          </cell>
          <cell r="AP19">
            <v>44</v>
          </cell>
          <cell r="AQ19">
            <v>25</v>
          </cell>
          <cell r="AR19">
            <v>69</v>
          </cell>
        </row>
        <row r="20">
          <cell r="F20">
            <v>3</v>
          </cell>
          <cell r="G20">
            <v>36</v>
          </cell>
          <cell r="N20">
            <v>20</v>
          </cell>
          <cell r="O20">
            <v>208</v>
          </cell>
          <cell r="P20">
            <v>193</v>
          </cell>
          <cell r="Q20">
            <v>401</v>
          </cell>
          <cell r="AP20">
            <v>28</v>
          </cell>
          <cell r="AQ20">
            <v>10</v>
          </cell>
          <cell r="AR20">
            <v>38</v>
          </cell>
        </row>
        <row r="21">
          <cell r="F21">
            <v>7</v>
          </cell>
          <cell r="G21">
            <v>66</v>
          </cell>
          <cell r="N21">
            <v>70</v>
          </cell>
          <cell r="O21">
            <v>655</v>
          </cell>
          <cell r="P21">
            <v>649</v>
          </cell>
          <cell r="Q21">
            <v>1304</v>
          </cell>
          <cell r="AP21">
            <v>72</v>
          </cell>
          <cell r="AQ21">
            <v>35</v>
          </cell>
          <cell r="AR21">
            <v>107</v>
          </cell>
        </row>
        <row r="22">
          <cell r="F22">
            <v>3</v>
          </cell>
          <cell r="G22">
            <v>27</v>
          </cell>
          <cell r="N22">
            <v>32</v>
          </cell>
          <cell r="O22">
            <v>380</v>
          </cell>
          <cell r="P22">
            <v>373</v>
          </cell>
          <cell r="Q22">
            <v>753</v>
          </cell>
          <cell r="AP22">
            <v>17</v>
          </cell>
          <cell r="AQ22">
            <v>13</v>
          </cell>
          <cell r="AR22">
            <v>30</v>
          </cell>
        </row>
        <row r="23">
          <cell r="F23">
            <v>6</v>
          </cell>
          <cell r="G23">
            <v>63</v>
          </cell>
          <cell r="N23">
            <v>55</v>
          </cell>
          <cell r="O23">
            <v>668</v>
          </cell>
          <cell r="P23">
            <v>674</v>
          </cell>
          <cell r="Q23">
            <v>1342</v>
          </cell>
          <cell r="AP23">
            <v>30</v>
          </cell>
          <cell r="AQ23">
            <v>31</v>
          </cell>
          <cell r="AR23">
            <v>61</v>
          </cell>
        </row>
        <row r="24">
          <cell r="F24">
            <v>9</v>
          </cell>
          <cell r="G24">
            <v>90</v>
          </cell>
          <cell r="N24">
            <v>87</v>
          </cell>
          <cell r="O24">
            <v>1048</v>
          </cell>
          <cell r="P24">
            <v>1047</v>
          </cell>
          <cell r="Q24">
            <v>2095</v>
          </cell>
          <cell r="AP24">
            <v>47</v>
          </cell>
          <cell r="AQ24">
            <v>44</v>
          </cell>
          <cell r="AR24">
            <v>91</v>
          </cell>
        </row>
        <row r="25">
          <cell r="F25">
            <v>10</v>
          </cell>
          <cell r="G25">
            <v>105</v>
          </cell>
          <cell r="N25">
            <v>99</v>
          </cell>
          <cell r="O25">
            <v>1160</v>
          </cell>
          <cell r="P25">
            <v>1186</v>
          </cell>
          <cell r="Q25">
            <v>2346</v>
          </cell>
          <cell r="AP25">
            <v>111</v>
          </cell>
          <cell r="AQ25">
            <v>59</v>
          </cell>
          <cell r="AR25">
            <v>170</v>
          </cell>
        </row>
        <row r="26">
          <cell r="F26">
            <v>9</v>
          </cell>
          <cell r="G26">
            <v>61</v>
          </cell>
          <cell r="N26">
            <v>51</v>
          </cell>
          <cell r="O26">
            <v>523</v>
          </cell>
          <cell r="P26">
            <v>489</v>
          </cell>
          <cell r="Q26">
            <v>1012</v>
          </cell>
          <cell r="AP26">
            <v>55</v>
          </cell>
          <cell r="AQ26">
            <v>29</v>
          </cell>
          <cell r="AR26">
            <v>84</v>
          </cell>
        </row>
        <row r="27">
          <cell r="F27">
            <v>19</v>
          </cell>
          <cell r="G27">
            <v>166</v>
          </cell>
          <cell r="N27">
            <v>150</v>
          </cell>
          <cell r="O27">
            <v>1683</v>
          </cell>
          <cell r="P27">
            <v>1675</v>
          </cell>
          <cell r="Q27">
            <v>3358</v>
          </cell>
          <cell r="AP27">
            <v>166</v>
          </cell>
          <cell r="AQ27">
            <v>88</v>
          </cell>
          <cell r="AR27">
            <v>254</v>
          </cell>
        </row>
        <row r="28">
          <cell r="F28">
            <v>13</v>
          </cell>
          <cell r="G28">
            <v>185</v>
          </cell>
          <cell r="N28">
            <v>266</v>
          </cell>
          <cell r="O28">
            <v>3814</v>
          </cell>
          <cell r="P28">
            <v>3539</v>
          </cell>
          <cell r="Q28">
            <v>7353</v>
          </cell>
          <cell r="AP28">
            <v>260</v>
          </cell>
          <cell r="AQ28">
            <v>149</v>
          </cell>
          <cell r="AR28">
            <v>409</v>
          </cell>
        </row>
        <row r="29">
          <cell r="F29">
            <v>27</v>
          </cell>
          <cell r="G29">
            <v>176</v>
          </cell>
          <cell r="N29">
            <v>202</v>
          </cell>
          <cell r="O29">
            <v>2404</v>
          </cell>
          <cell r="P29">
            <v>2221</v>
          </cell>
          <cell r="Q29">
            <v>4625</v>
          </cell>
          <cell r="AP29">
            <v>174</v>
          </cell>
          <cell r="AQ29">
            <v>112</v>
          </cell>
          <cell r="AR29">
            <v>286</v>
          </cell>
        </row>
        <row r="30">
          <cell r="F30">
            <v>40</v>
          </cell>
          <cell r="G30">
            <v>361</v>
          </cell>
          <cell r="N30">
            <v>468</v>
          </cell>
          <cell r="O30">
            <v>6218</v>
          </cell>
          <cell r="P30">
            <v>5760</v>
          </cell>
          <cell r="Q30">
            <v>11978</v>
          </cell>
          <cell r="AP30">
            <v>434</v>
          </cell>
          <cell r="AQ30">
            <v>261</v>
          </cell>
          <cell r="AR30">
            <v>695</v>
          </cell>
        </row>
        <row r="31">
          <cell r="F31">
            <v>3</v>
          </cell>
          <cell r="G31">
            <v>35</v>
          </cell>
          <cell r="N31">
            <v>25</v>
          </cell>
          <cell r="O31">
            <v>229</v>
          </cell>
          <cell r="P31">
            <v>237</v>
          </cell>
          <cell r="Q31">
            <v>466</v>
          </cell>
          <cell r="AP31">
            <v>20</v>
          </cell>
          <cell r="AQ31">
            <v>20</v>
          </cell>
          <cell r="AR31">
            <v>40</v>
          </cell>
        </row>
        <row r="32">
          <cell r="F32">
            <v>3</v>
          </cell>
          <cell r="G32">
            <v>6</v>
          </cell>
          <cell r="N32">
            <v>18</v>
          </cell>
          <cell r="O32">
            <v>144</v>
          </cell>
          <cell r="P32">
            <v>155</v>
          </cell>
          <cell r="Q32">
            <v>299</v>
          </cell>
          <cell r="AP32">
            <v>16</v>
          </cell>
          <cell r="AQ32">
            <v>9</v>
          </cell>
          <cell r="AR32">
            <v>25</v>
          </cell>
        </row>
        <row r="33">
          <cell r="F33">
            <v>6</v>
          </cell>
          <cell r="G33">
            <v>41</v>
          </cell>
          <cell r="N33">
            <v>43</v>
          </cell>
          <cell r="O33">
            <v>373</v>
          </cell>
          <cell r="P33">
            <v>392</v>
          </cell>
          <cell r="Q33">
            <v>765</v>
          </cell>
          <cell r="AP33">
            <v>36</v>
          </cell>
          <cell r="AQ33">
            <v>29</v>
          </cell>
          <cell r="AR33">
            <v>65</v>
          </cell>
        </row>
        <row r="34">
          <cell r="F34">
            <v>3</v>
          </cell>
          <cell r="G34">
            <v>22</v>
          </cell>
          <cell r="N34">
            <v>25</v>
          </cell>
          <cell r="O34">
            <v>283</v>
          </cell>
          <cell r="P34">
            <v>241</v>
          </cell>
          <cell r="Q34">
            <v>524</v>
          </cell>
          <cell r="AP34">
            <v>29</v>
          </cell>
          <cell r="AQ34">
            <v>14</v>
          </cell>
          <cell r="AR34">
            <v>43</v>
          </cell>
        </row>
        <row r="35">
          <cell r="F35">
            <v>8</v>
          </cell>
          <cell r="G35">
            <v>46</v>
          </cell>
          <cell r="N35">
            <v>49</v>
          </cell>
          <cell r="O35">
            <v>582</v>
          </cell>
          <cell r="P35">
            <v>536</v>
          </cell>
          <cell r="Q35">
            <v>1118</v>
          </cell>
          <cell r="AP35">
            <v>38</v>
          </cell>
          <cell r="AQ35">
            <v>26</v>
          </cell>
          <cell r="AR35">
            <v>64</v>
          </cell>
        </row>
        <row r="36">
          <cell r="F36">
            <v>11</v>
          </cell>
          <cell r="G36">
            <v>68</v>
          </cell>
          <cell r="N36">
            <v>74</v>
          </cell>
          <cell r="O36">
            <v>865</v>
          </cell>
          <cell r="P36">
            <v>777</v>
          </cell>
          <cell r="Q36">
            <v>1642</v>
          </cell>
          <cell r="AP36">
            <v>67</v>
          </cell>
          <cell r="AQ36">
            <v>40</v>
          </cell>
          <cell r="AR36">
            <v>107</v>
          </cell>
        </row>
        <row r="37">
          <cell r="F37">
            <v>2</v>
          </cell>
          <cell r="G37">
            <v>16</v>
          </cell>
          <cell r="N37">
            <v>17</v>
          </cell>
          <cell r="O37">
            <v>177</v>
          </cell>
          <cell r="P37">
            <v>162</v>
          </cell>
          <cell r="Q37">
            <v>339</v>
          </cell>
          <cell r="AP37">
            <v>10</v>
          </cell>
          <cell r="AQ37">
            <v>7</v>
          </cell>
          <cell r="AR37">
            <v>17</v>
          </cell>
        </row>
        <row r="38">
          <cell r="F38">
            <v>5</v>
          </cell>
          <cell r="G38">
            <v>30</v>
          </cell>
          <cell r="N38">
            <v>26</v>
          </cell>
          <cell r="O38">
            <v>205</v>
          </cell>
          <cell r="P38">
            <v>230</v>
          </cell>
          <cell r="Q38">
            <v>435</v>
          </cell>
          <cell r="AP38">
            <v>23</v>
          </cell>
          <cell r="AQ38">
            <v>14</v>
          </cell>
          <cell r="AR38">
            <v>37</v>
          </cell>
        </row>
        <row r="39">
          <cell r="F39">
            <v>7</v>
          </cell>
          <cell r="G39">
            <v>46</v>
          </cell>
          <cell r="N39">
            <v>43</v>
          </cell>
          <cell r="O39">
            <v>382</v>
          </cell>
          <cell r="P39">
            <v>392</v>
          </cell>
          <cell r="Q39">
            <v>774</v>
          </cell>
          <cell r="AP39">
            <v>33</v>
          </cell>
          <cell r="AQ39">
            <v>21</v>
          </cell>
          <cell r="AR39">
            <v>54</v>
          </cell>
        </row>
      </sheetData>
      <sheetData sheetId="20"/>
      <sheetData sheetId="21"/>
      <sheetData sheetId="22"/>
      <sheetData sheetId="23">
        <row r="10">
          <cell r="F10">
            <v>9</v>
          </cell>
          <cell r="G10">
            <v>128</v>
          </cell>
          <cell r="Q10">
            <v>96</v>
          </cell>
          <cell r="R10">
            <v>1325</v>
          </cell>
          <cell r="S10">
            <v>837</v>
          </cell>
          <cell r="T10">
            <v>2162</v>
          </cell>
          <cell r="AO10">
            <v>125</v>
          </cell>
          <cell r="AP10">
            <v>74</v>
          </cell>
          <cell r="AQ10">
            <v>199</v>
          </cell>
        </row>
        <row r="11">
          <cell r="F11">
            <v>29</v>
          </cell>
          <cell r="G11">
            <v>652</v>
          </cell>
          <cell r="Q11">
            <v>954</v>
          </cell>
          <cell r="R11">
            <v>8637</v>
          </cell>
          <cell r="S11">
            <v>9404</v>
          </cell>
          <cell r="T11">
            <v>18041</v>
          </cell>
          <cell r="AO11">
            <v>954</v>
          </cell>
          <cell r="AP11">
            <v>426</v>
          </cell>
          <cell r="AQ11">
            <v>1380</v>
          </cell>
        </row>
        <row r="12">
          <cell r="F12">
            <v>2</v>
          </cell>
          <cell r="G12">
            <v>20</v>
          </cell>
          <cell r="Q12">
            <v>25</v>
          </cell>
          <cell r="R12">
            <v>300</v>
          </cell>
          <cell r="S12">
            <v>145</v>
          </cell>
          <cell r="T12">
            <v>445</v>
          </cell>
          <cell r="AO12">
            <v>17</v>
          </cell>
          <cell r="AP12">
            <v>11</v>
          </cell>
          <cell r="AQ12">
            <v>28</v>
          </cell>
        </row>
        <row r="14">
          <cell r="F14">
            <v>40</v>
          </cell>
          <cell r="G14">
            <v>800</v>
          </cell>
          <cell r="Q14">
            <v>1075</v>
          </cell>
          <cell r="R14">
            <v>10262</v>
          </cell>
          <cell r="S14">
            <v>10386</v>
          </cell>
          <cell r="T14">
            <v>20648</v>
          </cell>
          <cell r="AO14">
            <v>1096</v>
          </cell>
          <cell r="AP14">
            <v>511</v>
          </cell>
          <cell r="AQ14">
            <v>1607</v>
          </cell>
        </row>
        <row r="15">
          <cell r="F15">
            <v>12</v>
          </cell>
          <cell r="G15">
            <v>152</v>
          </cell>
          <cell r="Q15">
            <v>232</v>
          </cell>
          <cell r="R15">
            <v>2180</v>
          </cell>
          <cell r="S15">
            <v>2333</v>
          </cell>
          <cell r="T15">
            <v>4513</v>
          </cell>
          <cell r="AO15">
            <v>207</v>
          </cell>
          <cell r="AP15">
            <v>109</v>
          </cell>
          <cell r="AQ15">
            <v>316</v>
          </cell>
        </row>
        <row r="16">
          <cell r="F16">
            <v>6</v>
          </cell>
          <cell r="G16">
            <v>51</v>
          </cell>
          <cell r="Q16">
            <v>140</v>
          </cell>
          <cell r="R16">
            <v>630</v>
          </cell>
          <cell r="S16">
            <v>462</v>
          </cell>
          <cell r="T16">
            <v>1092</v>
          </cell>
          <cell r="AO16">
            <v>52</v>
          </cell>
          <cell r="AP16">
            <v>29</v>
          </cell>
          <cell r="AQ16">
            <v>81</v>
          </cell>
        </row>
        <row r="17">
          <cell r="F17">
            <v>18</v>
          </cell>
          <cell r="G17">
            <v>203</v>
          </cell>
          <cell r="Q17">
            <v>372</v>
          </cell>
          <cell r="R17">
            <v>2810</v>
          </cell>
          <cell r="S17">
            <v>2795</v>
          </cell>
          <cell r="T17">
            <v>5605</v>
          </cell>
          <cell r="AO17">
            <v>259</v>
          </cell>
          <cell r="AP17">
            <v>138</v>
          </cell>
          <cell r="AQ17">
            <v>397</v>
          </cell>
        </row>
        <row r="18">
          <cell r="F18">
            <v>3</v>
          </cell>
          <cell r="G18">
            <v>38</v>
          </cell>
          <cell r="Q18">
            <v>58</v>
          </cell>
          <cell r="R18">
            <v>385</v>
          </cell>
          <cell r="S18">
            <v>339</v>
          </cell>
          <cell r="T18">
            <v>724</v>
          </cell>
          <cell r="AO18">
            <v>47</v>
          </cell>
          <cell r="AP18">
            <v>21</v>
          </cell>
          <cell r="AQ18">
            <v>68</v>
          </cell>
        </row>
        <row r="19">
          <cell r="F19">
            <v>1</v>
          </cell>
          <cell r="G19">
            <v>12</v>
          </cell>
          <cell r="Q19">
            <v>22</v>
          </cell>
          <cell r="R19">
            <v>68</v>
          </cell>
          <cell r="S19">
            <v>25</v>
          </cell>
          <cell r="T19">
            <v>93</v>
          </cell>
          <cell r="AO19">
            <v>13</v>
          </cell>
          <cell r="AP19">
            <v>5</v>
          </cell>
          <cell r="AQ19">
            <v>18</v>
          </cell>
        </row>
        <row r="20">
          <cell r="F20">
            <v>4</v>
          </cell>
          <cell r="G20">
            <v>50</v>
          </cell>
          <cell r="Q20">
            <v>80</v>
          </cell>
          <cell r="R20">
            <v>453</v>
          </cell>
          <cell r="S20">
            <v>364</v>
          </cell>
          <cell r="T20">
            <v>817</v>
          </cell>
          <cell r="AO20">
            <v>60</v>
          </cell>
          <cell r="AP20">
            <v>26</v>
          </cell>
          <cell r="AQ20">
            <v>86</v>
          </cell>
        </row>
        <row r="21">
          <cell r="F21">
            <v>2</v>
          </cell>
          <cell r="G21">
            <v>24</v>
          </cell>
          <cell r="Q21">
            <v>55</v>
          </cell>
          <cell r="R21">
            <v>230</v>
          </cell>
          <cell r="S21">
            <v>196</v>
          </cell>
          <cell r="T21">
            <v>426</v>
          </cell>
          <cell r="AO21">
            <v>19</v>
          </cell>
          <cell r="AP21">
            <v>12</v>
          </cell>
          <cell r="AQ21">
            <v>31</v>
          </cell>
        </row>
        <row r="22">
          <cell r="F22">
            <v>1</v>
          </cell>
          <cell r="G22">
            <v>8</v>
          </cell>
          <cell r="Q22">
            <v>5</v>
          </cell>
          <cell r="R22">
            <v>41</v>
          </cell>
          <cell r="S22">
            <v>58</v>
          </cell>
          <cell r="T22">
            <v>99</v>
          </cell>
          <cell r="AO22">
            <v>4</v>
          </cell>
          <cell r="AP22">
            <v>5</v>
          </cell>
          <cell r="AQ22">
            <v>9</v>
          </cell>
        </row>
        <row r="23">
          <cell r="F23">
            <v>3</v>
          </cell>
          <cell r="G23">
            <v>32</v>
          </cell>
          <cell r="Q23">
            <v>60</v>
          </cell>
          <cell r="R23">
            <v>271</v>
          </cell>
          <cell r="S23">
            <v>254</v>
          </cell>
          <cell r="T23">
            <v>525</v>
          </cell>
          <cell r="AO23">
            <v>23</v>
          </cell>
          <cell r="AP23">
            <v>17</v>
          </cell>
          <cell r="AQ23">
            <v>40</v>
          </cell>
        </row>
        <row r="24">
          <cell r="F24">
            <v>6</v>
          </cell>
          <cell r="G24">
            <v>109</v>
          </cell>
          <cell r="Q24">
            <v>140</v>
          </cell>
          <cell r="R24">
            <v>1478</v>
          </cell>
          <cell r="S24">
            <v>1487</v>
          </cell>
          <cell r="T24">
            <v>2965</v>
          </cell>
          <cell r="AO24">
            <v>138</v>
          </cell>
          <cell r="AP24">
            <v>55</v>
          </cell>
          <cell r="AQ24">
            <v>193</v>
          </cell>
        </row>
        <row r="25">
          <cell r="F25">
            <v>1</v>
          </cell>
          <cell r="G25">
            <v>4</v>
          </cell>
          <cell r="Q25">
            <v>11</v>
          </cell>
          <cell r="R25">
            <v>70</v>
          </cell>
          <cell r="S25">
            <v>56</v>
          </cell>
          <cell r="T25">
            <v>126</v>
          </cell>
          <cell r="AO25">
            <v>9</v>
          </cell>
          <cell r="AP25">
            <v>8</v>
          </cell>
          <cell r="AQ25">
            <v>17</v>
          </cell>
        </row>
        <row r="26">
          <cell r="F26">
            <v>7</v>
          </cell>
          <cell r="G26">
            <v>113</v>
          </cell>
          <cell r="Q26">
            <v>151</v>
          </cell>
          <cell r="R26">
            <v>1548</v>
          </cell>
          <cell r="S26">
            <v>1543</v>
          </cell>
          <cell r="T26">
            <v>3091</v>
          </cell>
          <cell r="AO26">
            <v>147</v>
          </cell>
          <cell r="AP26">
            <v>63</v>
          </cell>
          <cell r="AQ26">
            <v>210</v>
          </cell>
        </row>
        <row r="27">
          <cell r="F27">
            <v>3</v>
          </cell>
          <cell r="G27">
            <v>38</v>
          </cell>
          <cell r="Q27">
            <v>35</v>
          </cell>
          <cell r="R27">
            <v>442</v>
          </cell>
          <cell r="S27">
            <v>147</v>
          </cell>
          <cell r="T27">
            <v>589</v>
          </cell>
          <cell r="AO27">
            <v>35</v>
          </cell>
          <cell r="AP27">
            <v>13</v>
          </cell>
          <cell r="AQ27">
            <v>48</v>
          </cell>
        </row>
        <row r="28">
          <cell r="F28">
            <v>12</v>
          </cell>
          <cell r="G28">
            <v>262</v>
          </cell>
          <cell r="Q28">
            <v>422</v>
          </cell>
          <cell r="R28">
            <v>3693</v>
          </cell>
          <cell r="S28">
            <v>3987</v>
          </cell>
          <cell r="T28">
            <v>7680</v>
          </cell>
          <cell r="AO28">
            <v>333</v>
          </cell>
          <cell r="AP28">
            <v>159</v>
          </cell>
          <cell r="AQ28">
            <v>492</v>
          </cell>
        </row>
        <row r="29">
          <cell r="F29">
            <v>2</v>
          </cell>
          <cell r="G29">
            <v>23</v>
          </cell>
          <cell r="Q29">
            <v>56</v>
          </cell>
          <cell r="R29">
            <v>365</v>
          </cell>
          <cell r="S29">
            <v>319</v>
          </cell>
          <cell r="T29">
            <v>684</v>
          </cell>
          <cell r="AO29">
            <v>28</v>
          </cell>
          <cell r="AP29">
            <v>22</v>
          </cell>
          <cell r="AQ29">
            <v>50</v>
          </cell>
        </row>
        <row r="31">
          <cell r="F31">
            <v>17</v>
          </cell>
          <cell r="G31">
            <v>323</v>
          </cell>
          <cell r="Q31">
            <v>513</v>
          </cell>
          <cell r="R31">
            <v>4500</v>
          </cell>
          <cell r="S31">
            <v>4453</v>
          </cell>
          <cell r="T31">
            <v>8953</v>
          </cell>
          <cell r="AO31">
            <v>396</v>
          </cell>
          <cell r="AP31">
            <v>194</v>
          </cell>
          <cell r="AQ31">
            <v>590</v>
          </cell>
        </row>
        <row r="32">
          <cell r="F32">
            <v>2</v>
          </cell>
          <cell r="G32">
            <v>26</v>
          </cell>
          <cell r="Q32">
            <v>48</v>
          </cell>
          <cell r="R32">
            <v>189</v>
          </cell>
          <cell r="S32">
            <v>179</v>
          </cell>
          <cell r="T32">
            <v>368</v>
          </cell>
          <cell r="AO32">
            <v>21</v>
          </cell>
          <cell r="AP32">
            <v>12</v>
          </cell>
          <cell r="AQ32">
            <v>33</v>
          </cell>
        </row>
        <row r="33">
          <cell r="AQ33">
            <v>0</v>
          </cell>
        </row>
        <row r="34">
          <cell r="F34">
            <v>2</v>
          </cell>
          <cell r="G34">
            <v>26</v>
          </cell>
          <cell r="Q34">
            <v>48</v>
          </cell>
          <cell r="R34">
            <v>189</v>
          </cell>
          <cell r="S34">
            <v>179</v>
          </cell>
          <cell r="T34">
            <v>368</v>
          </cell>
          <cell r="AO34">
            <v>21</v>
          </cell>
          <cell r="AP34">
            <v>12</v>
          </cell>
          <cell r="AQ34">
            <v>33</v>
          </cell>
        </row>
        <row r="35">
          <cell r="F35">
            <v>2</v>
          </cell>
          <cell r="G35">
            <v>12</v>
          </cell>
          <cell r="Q35">
            <v>26</v>
          </cell>
          <cell r="R35">
            <v>334</v>
          </cell>
          <cell r="S35">
            <v>321</v>
          </cell>
          <cell r="T35">
            <v>655</v>
          </cell>
          <cell r="AO35">
            <v>23</v>
          </cell>
          <cell r="AP35">
            <v>16</v>
          </cell>
          <cell r="AQ35">
            <v>39</v>
          </cell>
        </row>
        <row r="36">
          <cell r="F36">
            <v>1</v>
          </cell>
          <cell r="G36">
            <v>8</v>
          </cell>
          <cell r="Q36">
            <v>9</v>
          </cell>
          <cell r="R36">
            <v>46</v>
          </cell>
          <cell r="S36">
            <v>64</v>
          </cell>
          <cell r="T36">
            <v>110</v>
          </cell>
          <cell r="AO36">
            <v>7</v>
          </cell>
          <cell r="AP36">
            <v>5</v>
          </cell>
          <cell r="AQ36">
            <v>12</v>
          </cell>
        </row>
        <row r="37">
          <cell r="F37">
            <v>3</v>
          </cell>
          <cell r="G37">
            <v>20</v>
          </cell>
          <cell r="Q37">
            <v>35</v>
          </cell>
          <cell r="R37">
            <v>380</v>
          </cell>
          <cell r="S37">
            <v>385</v>
          </cell>
          <cell r="T37">
            <v>765</v>
          </cell>
          <cell r="AO37">
            <v>30</v>
          </cell>
          <cell r="AP37">
            <v>21</v>
          </cell>
          <cell r="AQ37">
            <v>51</v>
          </cell>
        </row>
        <row r="38">
          <cell r="F38">
            <v>2</v>
          </cell>
          <cell r="G38">
            <v>26</v>
          </cell>
          <cell r="Q38">
            <v>37</v>
          </cell>
          <cell r="R38">
            <v>199</v>
          </cell>
          <cell r="S38">
            <v>97</v>
          </cell>
          <cell r="T38">
            <v>296</v>
          </cell>
          <cell r="AO38">
            <v>25</v>
          </cell>
          <cell r="AP38">
            <v>11</v>
          </cell>
          <cell r="AQ38">
            <v>36</v>
          </cell>
        </row>
        <row r="39">
          <cell r="AQ39">
            <v>0</v>
          </cell>
        </row>
        <row r="40">
          <cell r="F40">
            <v>2</v>
          </cell>
          <cell r="G40">
            <v>26</v>
          </cell>
          <cell r="Q40">
            <v>37</v>
          </cell>
          <cell r="R40">
            <v>199</v>
          </cell>
          <cell r="S40">
            <v>97</v>
          </cell>
          <cell r="T40">
            <v>296</v>
          </cell>
          <cell r="AO40">
            <v>25</v>
          </cell>
          <cell r="AP40">
            <v>11</v>
          </cell>
          <cell r="AQ40">
            <v>36</v>
          </cell>
        </row>
      </sheetData>
      <sheetData sheetId="24">
        <row r="10">
          <cell r="AM10">
            <v>7</v>
          </cell>
          <cell r="AN10">
            <v>93</v>
          </cell>
          <cell r="AP10">
            <v>85</v>
          </cell>
          <cell r="AQ10">
            <v>992</v>
          </cell>
          <cell r="AR10">
            <v>598</v>
          </cell>
          <cell r="AS10">
            <v>1590</v>
          </cell>
          <cell r="AT10">
            <v>111</v>
          </cell>
          <cell r="AU10">
            <v>45</v>
          </cell>
          <cell r="AV10">
            <v>156</v>
          </cell>
        </row>
        <row r="11">
          <cell r="AM11">
            <v>13</v>
          </cell>
          <cell r="AN11">
            <v>293</v>
          </cell>
          <cell r="AP11">
            <v>382</v>
          </cell>
          <cell r="AQ11">
            <v>3781</v>
          </cell>
          <cell r="AR11">
            <v>4315</v>
          </cell>
          <cell r="AS11">
            <v>8096</v>
          </cell>
          <cell r="AT11">
            <v>422</v>
          </cell>
          <cell r="AU11">
            <v>158</v>
          </cell>
          <cell r="AV11">
            <v>580</v>
          </cell>
        </row>
        <row r="12">
          <cell r="AM12">
            <v>1</v>
          </cell>
          <cell r="AN12">
            <v>4</v>
          </cell>
          <cell r="AP12">
            <v>4</v>
          </cell>
          <cell r="AQ12">
            <v>61</v>
          </cell>
          <cell r="AR12">
            <v>16</v>
          </cell>
          <cell r="AS12">
            <v>77</v>
          </cell>
          <cell r="AT12">
            <v>3</v>
          </cell>
          <cell r="AU12">
            <v>3</v>
          </cell>
          <cell r="AV12">
            <v>6</v>
          </cell>
        </row>
        <row r="15">
          <cell r="AM15">
            <v>4</v>
          </cell>
          <cell r="AN15">
            <v>50</v>
          </cell>
          <cell r="AP15">
            <v>84</v>
          </cell>
          <cell r="AQ15">
            <v>764</v>
          </cell>
          <cell r="AR15">
            <v>1135</v>
          </cell>
          <cell r="AS15">
            <v>1899</v>
          </cell>
          <cell r="AT15">
            <v>69</v>
          </cell>
          <cell r="AU15">
            <v>30</v>
          </cell>
          <cell r="AV15">
            <v>99</v>
          </cell>
        </row>
        <row r="16">
          <cell r="AM16">
            <v>1</v>
          </cell>
          <cell r="AN16">
            <v>13</v>
          </cell>
          <cell r="AP16">
            <v>52</v>
          </cell>
          <cell r="AQ16">
            <v>204</v>
          </cell>
          <cell r="AR16">
            <v>190</v>
          </cell>
          <cell r="AS16">
            <v>394</v>
          </cell>
          <cell r="AT16">
            <v>14</v>
          </cell>
          <cell r="AU16">
            <v>3</v>
          </cell>
          <cell r="AV16">
            <v>17</v>
          </cell>
        </row>
        <row r="18">
          <cell r="AM18">
            <v>1</v>
          </cell>
          <cell r="AN18">
            <v>12</v>
          </cell>
          <cell r="AP18">
            <v>16</v>
          </cell>
          <cell r="AQ18">
            <v>139</v>
          </cell>
          <cell r="AR18">
            <v>145</v>
          </cell>
          <cell r="AS18">
            <v>284</v>
          </cell>
          <cell r="AT18">
            <v>13</v>
          </cell>
          <cell r="AU18">
            <v>9</v>
          </cell>
          <cell r="AV18">
            <v>22</v>
          </cell>
        </row>
        <row r="19">
          <cell r="AM19">
            <v>0</v>
          </cell>
          <cell r="AN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</row>
        <row r="21">
          <cell r="AM21">
            <v>0</v>
          </cell>
          <cell r="AN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AM22">
            <v>0</v>
          </cell>
          <cell r="AN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4">
          <cell r="AM24">
            <v>3</v>
          </cell>
          <cell r="AN24">
            <v>57</v>
          </cell>
          <cell r="AP24">
            <v>50</v>
          </cell>
          <cell r="AQ24">
            <v>689</v>
          </cell>
          <cell r="AR24">
            <v>784</v>
          </cell>
          <cell r="AS24">
            <v>1473</v>
          </cell>
          <cell r="AT24">
            <v>70</v>
          </cell>
          <cell r="AU24">
            <v>20</v>
          </cell>
          <cell r="AV24">
            <v>90</v>
          </cell>
        </row>
        <row r="25">
          <cell r="AM25">
            <v>0</v>
          </cell>
          <cell r="AN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</row>
        <row r="27">
          <cell r="AM27">
            <v>2</v>
          </cell>
          <cell r="AN27">
            <v>15</v>
          </cell>
          <cell r="AP27">
            <v>20</v>
          </cell>
          <cell r="AQ27">
            <v>193</v>
          </cell>
          <cell r="AR27">
            <v>109</v>
          </cell>
          <cell r="AS27">
            <v>302</v>
          </cell>
          <cell r="AT27">
            <v>25</v>
          </cell>
          <cell r="AU27">
            <v>5</v>
          </cell>
          <cell r="AV27">
            <v>30</v>
          </cell>
        </row>
        <row r="28">
          <cell r="AM28">
            <v>4</v>
          </cell>
          <cell r="AN28">
            <v>90</v>
          </cell>
          <cell r="AP28">
            <v>127</v>
          </cell>
          <cell r="AQ28">
            <v>1209</v>
          </cell>
          <cell r="AR28">
            <v>1530</v>
          </cell>
          <cell r="AS28">
            <v>2739</v>
          </cell>
          <cell r="AT28">
            <v>119</v>
          </cell>
          <cell r="AU28">
            <v>47</v>
          </cell>
          <cell r="AV28">
            <v>166</v>
          </cell>
        </row>
        <row r="29">
          <cell r="AM29">
            <v>0</v>
          </cell>
          <cell r="AN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</row>
        <row r="32">
          <cell r="AM32">
            <v>0</v>
          </cell>
          <cell r="AN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</row>
        <row r="33">
          <cell r="AM33">
            <v>0</v>
          </cell>
          <cell r="AN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</row>
        <row r="35">
          <cell r="AM35">
            <v>0</v>
          </cell>
          <cell r="AN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</row>
        <row r="36">
          <cell r="AM36">
            <v>0</v>
          </cell>
          <cell r="AN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</row>
        <row r="38">
          <cell r="AM38">
            <v>0</v>
          </cell>
          <cell r="AN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</row>
        <row r="39">
          <cell r="AM39">
            <v>0</v>
          </cell>
          <cell r="AN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3">
          <cell r="I53">
            <v>3</v>
          </cell>
          <cell r="J53">
            <v>2</v>
          </cell>
          <cell r="R53">
            <v>21</v>
          </cell>
        </row>
        <row r="54">
          <cell r="I54">
            <v>2</v>
          </cell>
          <cell r="J54">
            <v>7</v>
          </cell>
          <cell r="R54">
            <v>4</v>
          </cell>
        </row>
        <row r="55">
          <cell r="I55">
            <v>3</v>
          </cell>
          <cell r="J55">
            <v>0</v>
          </cell>
          <cell r="R55">
            <v>3</v>
          </cell>
        </row>
        <row r="56">
          <cell r="I56">
            <v>2</v>
          </cell>
          <cell r="J56">
            <v>4</v>
          </cell>
          <cell r="R56">
            <v>9</v>
          </cell>
        </row>
        <row r="57">
          <cell r="I57">
            <v>5</v>
          </cell>
          <cell r="J57">
            <v>21</v>
          </cell>
          <cell r="R57">
            <v>37</v>
          </cell>
        </row>
        <row r="58">
          <cell r="I58">
            <v>6</v>
          </cell>
          <cell r="J58">
            <v>26</v>
          </cell>
          <cell r="R58">
            <v>122</v>
          </cell>
        </row>
        <row r="59">
          <cell r="I59">
            <v>2</v>
          </cell>
          <cell r="J59">
            <v>0</v>
          </cell>
          <cell r="R59">
            <v>8</v>
          </cell>
        </row>
        <row r="60">
          <cell r="I60">
            <v>3</v>
          </cell>
          <cell r="J60">
            <v>2</v>
          </cell>
          <cell r="R60">
            <v>6</v>
          </cell>
        </row>
        <row r="61">
          <cell r="I61">
            <v>2</v>
          </cell>
          <cell r="J61">
            <v>1</v>
          </cell>
          <cell r="R61">
            <v>5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48"/>
  <sheetViews>
    <sheetView tabSelected="1" workbookViewId="0">
      <selection activeCell="AU56" sqref="AU56"/>
    </sheetView>
  </sheetViews>
  <sheetFormatPr defaultRowHeight="15" outlineLevelCol="2" x14ac:dyDescent="0.25"/>
  <cols>
    <col min="1" max="1" width="2" customWidth="1"/>
    <col min="2" max="2" width="8.28515625" customWidth="1"/>
    <col min="3" max="3" width="8.140625" customWidth="1"/>
    <col min="4" max="4" width="5.140625" hidden="1" customWidth="1" outlineLevel="1"/>
    <col min="5" max="5" width="5" hidden="1" customWidth="1" outlineLevel="1"/>
    <col min="6" max="6" width="5.140625" hidden="1" customWidth="1" outlineLevel="1"/>
    <col min="7" max="12" width="3.28515625" hidden="1" customWidth="1" outlineLevel="1"/>
    <col min="13" max="13" width="1.7109375" customWidth="1" collapsed="1"/>
    <col min="14" max="14" width="3.7109375" customWidth="1"/>
    <col min="15" max="15" width="4.7109375" customWidth="1"/>
    <col min="16" max="16" width="5.7109375" hidden="1" customWidth="1" outlineLevel="1"/>
    <col min="17" max="17" width="4.28515625" hidden="1" customWidth="1" outlineLevel="1"/>
    <col min="18" max="18" width="5.7109375" hidden="1" customWidth="1" outlineLevel="1"/>
    <col min="19" max="19" width="5.28515625" hidden="1" customWidth="1" outlineLevel="1"/>
    <col min="20" max="20" width="6.140625" customWidth="1" collapsed="1"/>
    <col min="21" max="21" width="6.140625" customWidth="1"/>
    <col min="22" max="23" width="6.140625" hidden="1" customWidth="1" outlineLevel="1"/>
    <col min="24" max="25" width="4.5703125" hidden="1" customWidth="1" outlineLevel="1"/>
    <col min="26" max="26" width="4.85546875" customWidth="1" collapsed="1"/>
    <col min="27" max="27" width="3.42578125" hidden="1" customWidth="1" outlineLevel="1"/>
    <col min="28" max="28" width="4.140625" hidden="1" customWidth="1" outlineLevel="1"/>
    <col min="29" max="29" width="4.42578125" hidden="1" customWidth="1" outlineLevel="2"/>
    <col min="30" max="30" width="3.7109375" hidden="1" customWidth="1" outlineLevel="2"/>
    <col min="31" max="31" width="4.42578125" hidden="1" customWidth="1" outlineLevel="2"/>
    <col min="32" max="32" width="4.7109375" hidden="1" customWidth="1" outlineLevel="2"/>
    <col min="33" max="34" width="4.28515625" hidden="1" customWidth="1" outlineLevel="1"/>
    <col min="35" max="38" width="4.28515625" hidden="1" customWidth="1" outlineLevel="2"/>
    <col min="39" max="39" width="3.85546875" hidden="1" customWidth="1" outlineLevel="1"/>
    <col min="40" max="40" width="3.5703125" customWidth="1" collapsed="1"/>
    <col min="41" max="41" width="3.7109375" customWidth="1"/>
    <col min="42" max="43" width="3.7109375" hidden="1" customWidth="1" outlineLevel="2"/>
    <col min="44" max="44" width="4.140625" hidden="1" customWidth="1" outlineLevel="2"/>
    <col min="45" max="45" width="4.42578125" hidden="1" customWidth="1" outlineLevel="2"/>
    <col min="46" max="46" width="5.42578125" customWidth="1" collapsed="1"/>
    <col min="47" max="47" width="5.42578125" customWidth="1"/>
    <col min="48" max="51" width="5.42578125" hidden="1" customWidth="1" outlineLevel="1"/>
    <col min="52" max="52" width="4.85546875" customWidth="1" collapsed="1"/>
    <col min="53" max="53" width="4" customWidth="1"/>
    <col min="54" max="54" width="4.7109375" customWidth="1"/>
    <col min="55" max="55" width="4.28515625" hidden="1" customWidth="1" outlineLevel="1"/>
    <col min="56" max="56" width="4" hidden="1" customWidth="1" outlineLevel="1"/>
    <col min="57" max="57" width="5.42578125" hidden="1" customWidth="1" outlineLevel="1"/>
    <col min="58" max="58" width="5" hidden="1" customWidth="1" outlineLevel="1"/>
    <col min="59" max="59" width="5.28515625" customWidth="1" collapsed="1"/>
    <col min="60" max="60" width="5.28515625" customWidth="1"/>
    <col min="61" max="64" width="5.28515625" hidden="1" customWidth="1" outlineLevel="1"/>
    <col min="65" max="65" width="4.7109375" customWidth="1" collapsed="1"/>
    <col min="66" max="66" width="4.28515625" customWidth="1"/>
    <col min="67" max="67" width="4.85546875" customWidth="1"/>
    <col min="68" max="69" width="4.140625" hidden="1" customWidth="1" outlineLevel="1"/>
    <col min="70" max="71" width="5.28515625" hidden="1" customWidth="1" outlineLevel="1"/>
    <col min="72" max="72" width="5.28515625" customWidth="1" collapsed="1"/>
    <col min="73" max="73" width="5.42578125" customWidth="1"/>
    <col min="74" max="77" width="5.42578125" hidden="1" customWidth="1" outlineLevel="1"/>
    <col min="78" max="78" width="4.5703125" customWidth="1" collapsed="1"/>
    <col min="79" max="79" width="4.140625" hidden="1" customWidth="1" outlineLevel="1"/>
    <col min="80" max="80" width="4.85546875" hidden="1" customWidth="1" outlineLevel="1"/>
    <col min="81" max="82" width="5.42578125" hidden="1" customWidth="1" outlineLevel="2"/>
    <col min="83" max="84" width="5.28515625" hidden="1" customWidth="1" outlineLevel="2"/>
    <col min="85" max="85" width="5.28515625" hidden="1" customWidth="1" outlineLevel="1"/>
    <col min="86" max="86" width="5.42578125" hidden="1" customWidth="1" outlineLevel="1"/>
    <col min="87" max="90" width="5.42578125" hidden="1" customWidth="1" outlineLevel="2"/>
    <col min="91" max="91" width="4.140625" hidden="1" customWidth="1" outlineLevel="1"/>
    <col min="92" max="92" width="3.7109375" customWidth="1" collapsed="1"/>
    <col min="93" max="93" width="5" customWidth="1"/>
    <col min="94" max="94" width="4.7109375" hidden="1" customWidth="1" outlineLevel="1"/>
    <col min="95" max="95" width="4.5703125" hidden="1" customWidth="1" outlineLevel="1"/>
    <col min="96" max="97" width="5" hidden="1" customWidth="1" outlineLevel="1"/>
    <col min="98" max="98" width="5" customWidth="1" collapsed="1"/>
    <col min="99" max="99" width="4.5703125" customWidth="1"/>
    <col min="100" max="103" width="4.5703125" hidden="1" customWidth="1" outlineLevel="1"/>
    <col min="104" max="104" width="4.5703125" customWidth="1" collapsed="1"/>
    <col min="105" max="105" width="2.7109375" hidden="1" customWidth="1" outlineLevel="1"/>
    <col min="106" max="106" width="4.5703125" hidden="1" customWidth="1" outlineLevel="1"/>
    <col min="107" max="107" width="4.140625" hidden="1" customWidth="1" outlineLevel="2"/>
    <col min="108" max="108" width="3.28515625" hidden="1" customWidth="1" outlineLevel="2"/>
    <col min="109" max="110" width="4.28515625" hidden="1" customWidth="1" outlineLevel="2"/>
    <col min="111" max="112" width="5.42578125" hidden="1" customWidth="1" outlineLevel="1"/>
    <col min="113" max="116" width="5.42578125" hidden="1" customWidth="1" outlineLevel="2"/>
    <col min="117" max="117" width="5" hidden="1" customWidth="1" outlineLevel="1"/>
    <col min="118" max="118" width="3.42578125" hidden="1" customWidth="1" outlineLevel="1"/>
    <col min="119" max="119" width="4.140625" hidden="1" customWidth="1" outlineLevel="1"/>
    <col min="120" max="120" width="3.85546875" hidden="1" customWidth="1" outlineLevel="2"/>
    <col min="121" max="121" width="3.28515625" hidden="1" customWidth="1" outlineLevel="2"/>
    <col min="122" max="123" width="5.28515625" hidden="1" customWidth="1" outlineLevel="2"/>
    <col min="124" max="125" width="5.42578125" hidden="1" customWidth="1" outlineLevel="1"/>
    <col min="126" max="127" width="4" hidden="1" customWidth="1" outlineLevel="2"/>
    <col min="128" max="128" width="4.42578125" hidden="1" customWidth="1" outlineLevel="2"/>
    <col min="129" max="129" width="5.85546875" hidden="1" customWidth="1" outlineLevel="2"/>
    <col min="130" max="130" width="4.42578125" hidden="1" customWidth="1" outlineLevel="1"/>
    <col min="131" max="131" width="6" customWidth="1" collapsed="1"/>
    <col min="132" max="132" width="2.85546875" customWidth="1"/>
    <col min="133" max="135" width="4.42578125" customWidth="1"/>
    <col min="136" max="136" width="2.42578125" customWidth="1"/>
    <col min="137" max="137" width="7.42578125" customWidth="1"/>
    <col min="138" max="138" width="4.42578125" customWidth="1"/>
    <col min="139" max="139" width="5.85546875" customWidth="1"/>
    <col min="140" max="140" width="4.7109375" customWidth="1"/>
    <col min="141" max="141" width="6.42578125" customWidth="1"/>
    <col min="142" max="142" width="4" customWidth="1"/>
    <col min="143" max="143" width="7.5703125" customWidth="1"/>
    <col min="144" max="144" width="5.28515625" customWidth="1"/>
    <col min="145" max="145" width="5.85546875" customWidth="1"/>
    <col min="146" max="149" width="6.7109375" customWidth="1"/>
  </cols>
  <sheetData>
    <row r="1" spans="1:131" ht="23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1"/>
    </row>
    <row r="2" spans="1:131" ht="18.75" customHeight="1" x14ac:dyDescent="0.35">
      <c r="A2" s="1"/>
      <c r="B2" s="4" t="str">
        <f>[1]A!B3</f>
        <v>ADIYAMAN İLİ 2016-2017 EĞİTİM-ÖĞRETİM YILI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1"/>
    </row>
    <row r="3" spans="1:131" ht="18.75" customHeight="1" thickBot="1" x14ac:dyDescent="0.4">
      <c r="A3" s="1"/>
      <c r="B3" s="6" t="s">
        <v>1</v>
      </c>
      <c r="C3" s="6"/>
      <c r="D3" s="6"/>
      <c r="E3" s="6"/>
      <c r="F3" s="6"/>
      <c r="G3" s="7"/>
      <c r="H3" s="7"/>
      <c r="I3" s="7"/>
      <c r="J3" s="7"/>
      <c r="K3" s="7"/>
      <c r="L3" s="7"/>
      <c r="M3" s="7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1"/>
    </row>
    <row r="4" spans="1:131" ht="16.5" customHeight="1" x14ac:dyDescent="0.25">
      <c r="A4" s="1"/>
      <c r="B4" s="9" t="s">
        <v>2</v>
      </c>
      <c r="C4" s="10" t="s">
        <v>3</v>
      </c>
      <c r="D4" s="11" t="s">
        <v>4</v>
      </c>
      <c r="E4" s="12" t="s">
        <v>5</v>
      </c>
      <c r="F4" s="13" t="s">
        <v>6</v>
      </c>
      <c r="G4" s="14" t="s">
        <v>7</v>
      </c>
      <c r="H4" s="15"/>
      <c r="I4" s="15"/>
      <c r="J4" s="16" t="s">
        <v>8</v>
      </c>
      <c r="K4" s="16"/>
      <c r="L4" s="17"/>
      <c r="N4" s="18" t="s">
        <v>9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0"/>
      <c r="AA4" s="21" t="s">
        <v>10</v>
      </c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18" t="s">
        <v>11</v>
      </c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20"/>
      <c r="BN4" s="19" t="s">
        <v>12</v>
      </c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20"/>
      <c r="CA4" s="18" t="s">
        <v>13</v>
      </c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20"/>
      <c r="CN4" s="18" t="s">
        <v>14</v>
      </c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20"/>
      <c r="DA4" s="18" t="s">
        <v>15</v>
      </c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20"/>
      <c r="DN4" s="18" t="s">
        <v>16</v>
      </c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20"/>
      <c r="EA4" s="1"/>
    </row>
    <row r="5" spans="1:131" ht="18" customHeight="1" x14ac:dyDescent="0.25">
      <c r="A5" s="1"/>
      <c r="B5" s="23"/>
      <c r="C5" s="24"/>
      <c r="D5" s="25"/>
      <c r="E5" s="26"/>
      <c r="F5" s="27"/>
      <c r="G5" s="28"/>
      <c r="H5" s="29"/>
      <c r="I5" s="29"/>
      <c r="J5" s="30"/>
      <c r="K5" s="30"/>
      <c r="L5" s="31"/>
      <c r="N5" s="32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4"/>
      <c r="AA5" s="35" t="s">
        <v>17</v>
      </c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5" t="s">
        <v>18</v>
      </c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2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4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4"/>
      <c r="CA5" s="32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4"/>
      <c r="CN5" s="32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4"/>
      <c r="DA5" s="32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4"/>
      <c r="DN5" s="32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4"/>
      <c r="EA5" s="1"/>
    </row>
    <row r="6" spans="1:131" ht="60.75" customHeight="1" x14ac:dyDescent="0.25">
      <c r="A6" s="1"/>
      <c r="B6" s="23"/>
      <c r="C6" s="24"/>
      <c r="D6" s="25"/>
      <c r="E6" s="26"/>
      <c r="F6" s="27"/>
      <c r="G6" s="37" t="s">
        <v>19</v>
      </c>
      <c r="H6" s="38" t="s">
        <v>5</v>
      </c>
      <c r="I6" s="39" t="s">
        <v>20</v>
      </c>
      <c r="J6" s="37" t="s">
        <v>19</v>
      </c>
      <c r="K6" s="38" t="s">
        <v>5</v>
      </c>
      <c r="L6" s="40" t="s">
        <v>20</v>
      </c>
      <c r="N6" s="41" t="s">
        <v>19</v>
      </c>
      <c r="O6" s="39" t="s">
        <v>21</v>
      </c>
      <c r="P6" s="42" t="s">
        <v>22</v>
      </c>
      <c r="Q6" s="43" t="s">
        <v>23</v>
      </c>
      <c r="R6" s="44" t="s">
        <v>24</v>
      </c>
      <c r="S6" s="45"/>
      <c r="T6" s="46"/>
      <c r="U6" s="45" t="s">
        <v>25</v>
      </c>
      <c r="V6" s="47" t="s">
        <v>26</v>
      </c>
      <c r="W6" s="48" t="s">
        <v>27</v>
      </c>
      <c r="X6" s="44" t="s">
        <v>28</v>
      </c>
      <c r="Y6" s="45"/>
      <c r="Z6" s="49"/>
      <c r="AA6" s="41" t="s">
        <v>19</v>
      </c>
      <c r="AB6" s="39" t="s">
        <v>21</v>
      </c>
      <c r="AC6" s="42" t="s">
        <v>22</v>
      </c>
      <c r="AD6" s="43" t="s">
        <v>23</v>
      </c>
      <c r="AE6" s="44" t="s">
        <v>24</v>
      </c>
      <c r="AF6" s="45"/>
      <c r="AG6" s="46"/>
      <c r="AH6" s="45" t="s">
        <v>25</v>
      </c>
      <c r="AI6" s="47" t="s">
        <v>26</v>
      </c>
      <c r="AJ6" s="48" t="s">
        <v>27</v>
      </c>
      <c r="AK6" s="44" t="s">
        <v>28</v>
      </c>
      <c r="AL6" s="45"/>
      <c r="AM6" s="49"/>
      <c r="AN6" s="41" t="s">
        <v>19</v>
      </c>
      <c r="AO6" s="39" t="s">
        <v>21</v>
      </c>
      <c r="AP6" s="42" t="s">
        <v>22</v>
      </c>
      <c r="AQ6" s="43" t="s">
        <v>23</v>
      </c>
      <c r="AR6" s="44" t="s">
        <v>24</v>
      </c>
      <c r="AS6" s="45"/>
      <c r="AT6" s="46"/>
      <c r="AU6" s="45" t="s">
        <v>25</v>
      </c>
      <c r="AV6" s="47" t="s">
        <v>26</v>
      </c>
      <c r="AW6" s="48" t="s">
        <v>27</v>
      </c>
      <c r="AX6" s="44" t="s">
        <v>28</v>
      </c>
      <c r="AY6" s="45"/>
      <c r="AZ6" s="49"/>
      <c r="BA6" s="37" t="s">
        <v>19</v>
      </c>
      <c r="BB6" s="38" t="s">
        <v>21</v>
      </c>
      <c r="BC6" s="42" t="s">
        <v>22</v>
      </c>
      <c r="BD6" s="43" t="s">
        <v>23</v>
      </c>
      <c r="BE6" s="44" t="s">
        <v>24</v>
      </c>
      <c r="BF6" s="45"/>
      <c r="BG6" s="46"/>
      <c r="BH6" s="39" t="s">
        <v>25</v>
      </c>
      <c r="BI6" s="47" t="s">
        <v>26</v>
      </c>
      <c r="BJ6" s="48" t="s">
        <v>27</v>
      </c>
      <c r="BK6" s="44" t="s">
        <v>28</v>
      </c>
      <c r="BL6" s="45"/>
      <c r="BM6" s="49"/>
      <c r="BN6" s="37" t="s">
        <v>19</v>
      </c>
      <c r="BO6" s="38" t="s">
        <v>21</v>
      </c>
      <c r="BP6" s="42" t="s">
        <v>22</v>
      </c>
      <c r="BQ6" s="43" t="s">
        <v>23</v>
      </c>
      <c r="BR6" s="44" t="s">
        <v>24</v>
      </c>
      <c r="BS6" s="45"/>
      <c r="BT6" s="46"/>
      <c r="BU6" s="39" t="s">
        <v>25</v>
      </c>
      <c r="BV6" s="47" t="s">
        <v>26</v>
      </c>
      <c r="BW6" s="48" t="s">
        <v>27</v>
      </c>
      <c r="BX6" s="44" t="s">
        <v>28</v>
      </c>
      <c r="BY6" s="45"/>
      <c r="BZ6" s="49"/>
      <c r="CA6" s="37" t="s">
        <v>19</v>
      </c>
      <c r="CB6" s="38" t="s">
        <v>21</v>
      </c>
      <c r="CC6" s="42" t="s">
        <v>22</v>
      </c>
      <c r="CD6" s="43" t="s">
        <v>23</v>
      </c>
      <c r="CE6" s="44" t="s">
        <v>24</v>
      </c>
      <c r="CF6" s="45"/>
      <c r="CG6" s="46"/>
      <c r="CH6" s="39" t="s">
        <v>25</v>
      </c>
      <c r="CI6" s="47" t="s">
        <v>26</v>
      </c>
      <c r="CJ6" s="48" t="s">
        <v>27</v>
      </c>
      <c r="CK6" s="44" t="s">
        <v>28</v>
      </c>
      <c r="CL6" s="45"/>
      <c r="CM6" s="49"/>
      <c r="CN6" s="37" t="s">
        <v>19</v>
      </c>
      <c r="CO6" s="38" t="s">
        <v>21</v>
      </c>
      <c r="CP6" s="42" t="s">
        <v>22</v>
      </c>
      <c r="CQ6" s="43" t="s">
        <v>23</v>
      </c>
      <c r="CR6" s="44" t="s">
        <v>24</v>
      </c>
      <c r="CS6" s="45"/>
      <c r="CT6" s="46"/>
      <c r="CU6" s="39" t="s">
        <v>25</v>
      </c>
      <c r="CV6" s="47" t="s">
        <v>26</v>
      </c>
      <c r="CW6" s="48" t="s">
        <v>27</v>
      </c>
      <c r="CX6" s="44" t="s">
        <v>28</v>
      </c>
      <c r="CY6" s="45"/>
      <c r="CZ6" s="49"/>
      <c r="DA6" s="37" t="s">
        <v>19</v>
      </c>
      <c r="DB6" s="38" t="s">
        <v>21</v>
      </c>
      <c r="DC6" s="42" t="s">
        <v>22</v>
      </c>
      <c r="DD6" s="43" t="s">
        <v>23</v>
      </c>
      <c r="DE6" s="44" t="s">
        <v>24</v>
      </c>
      <c r="DF6" s="45"/>
      <c r="DG6" s="46"/>
      <c r="DH6" s="39" t="s">
        <v>25</v>
      </c>
      <c r="DI6" s="47" t="s">
        <v>26</v>
      </c>
      <c r="DJ6" s="48" t="s">
        <v>27</v>
      </c>
      <c r="DK6" s="44" t="s">
        <v>28</v>
      </c>
      <c r="DL6" s="45"/>
      <c r="DM6" s="49"/>
      <c r="DN6" s="37" t="s">
        <v>19</v>
      </c>
      <c r="DO6" s="38" t="s">
        <v>21</v>
      </c>
      <c r="DP6" s="42" t="s">
        <v>22</v>
      </c>
      <c r="DQ6" s="43" t="s">
        <v>23</v>
      </c>
      <c r="DR6" s="44" t="s">
        <v>24</v>
      </c>
      <c r="DS6" s="45"/>
      <c r="DT6" s="46"/>
      <c r="DU6" s="39" t="s">
        <v>25</v>
      </c>
      <c r="DV6" s="47" t="s">
        <v>26</v>
      </c>
      <c r="DW6" s="48" t="s">
        <v>27</v>
      </c>
      <c r="DX6" s="44" t="s">
        <v>28</v>
      </c>
      <c r="DY6" s="45"/>
      <c r="DZ6" s="49"/>
      <c r="EA6" s="1"/>
    </row>
    <row r="7" spans="1:131" ht="15.75" customHeight="1" x14ac:dyDescent="0.25">
      <c r="A7" s="1"/>
      <c r="B7" s="50"/>
      <c r="C7" s="51"/>
      <c r="D7" s="52"/>
      <c r="E7" s="53"/>
      <c r="F7" s="54"/>
      <c r="G7" s="55"/>
      <c r="H7" s="56"/>
      <c r="I7" s="57"/>
      <c r="J7" s="55"/>
      <c r="K7" s="56"/>
      <c r="L7" s="58"/>
      <c r="N7" s="52"/>
      <c r="O7" s="57"/>
      <c r="P7" s="59"/>
      <c r="Q7" s="60"/>
      <c r="R7" s="61" t="s">
        <v>29</v>
      </c>
      <c r="S7" s="62" t="s">
        <v>30</v>
      </c>
      <c r="T7" s="63" t="s">
        <v>31</v>
      </c>
      <c r="U7" s="64"/>
      <c r="V7" s="65"/>
      <c r="W7" s="66"/>
      <c r="X7" s="61" t="s">
        <v>29</v>
      </c>
      <c r="Y7" s="62" t="s">
        <v>30</v>
      </c>
      <c r="Z7" s="67" t="s">
        <v>31</v>
      </c>
      <c r="AA7" s="52"/>
      <c r="AB7" s="57"/>
      <c r="AC7" s="59"/>
      <c r="AD7" s="60"/>
      <c r="AE7" s="61" t="s">
        <v>29</v>
      </c>
      <c r="AF7" s="62" t="s">
        <v>30</v>
      </c>
      <c r="AG7" s="63" t="s">
        <v>31</v>
      </c>
      <c r="AH7" s="64"/>
      <c r="AI7" s="65"/>
      <c r="AJ7" s="66"/>
      <c r="AK7" s="61" t="s">
        <v>29</v>
      </c>
      <c r="AL7" s="62" t="s">
        <v>30</v>
      </c>
      <c r="AM7" s="67" t="s">
        <v>31</v>
      </c>
      <c r="AN7" s="52"/>
      <c r="AO7" s="57"/>
      <c r="AP7" s="59"/>
      <c r="AQ7" s="60"/>
      <c r="AR7" s="61" t="s">
        <v>29</v>
      </c>
      <c r="AS7" s="62" t="s">
        <v>30</v>
      </c>
      <c r="AT7" s="63" t="s">
        <v>31</v>
      </c>
      <c r="AU7" s="64"/>
      <c r="AV7" s="65"/>
      <c r="AW7" s="66"/>
      <c r="AX7" s="61" t="s">
        <v>29</v>
      </c>
      <c r="AY7" s="62" t="s">
        <v>30</v>
      </c>
      <c r="AZ7" s="67" t="s">
        <v>31</v>
      </c>
      <c r="BA7" s="55"/>
      <c r="BB7" s="56"/>
      <c r="BC7" s="59"/>
      <c r="BD7" s="60"/>
      <c r="BE7" s="61" t="s">
        <v>29</v>
      </c>
      <c r="BF7" s="62" t="s">
        <v>30</v>
      </c>
      <c r="BG7" s="63" t="s">
        <v>31</v>
      </c>
      <c r="BH7" s="57"/>
      <c r="BI7" s="65"/>
      <c r="BJ7" s="66"/>
      <c r="BK7" s="61" t="s">
        <v>29</v>
      </c>
      <c r="BL7" s="62" t="s">
        <v>30</v>
      </c>
      <c r="BM7" s="67" t="s">
        <v>31</v>
      </c>
      <c r="BN7" s="55"/>
      <c r="BO7" s="56"/>
      <c r="BP7" s="59"/>
      <c r="BQ7" s="60"/>
      <c r="BR7" s="61" t="s">
        <v>29</v>
      </c>
      <c r="BS7" s="62" t="s">
        <v>30</v>
      </c>
      <c r="BT7" s="63" t="s">
        <v>31</v>
      </c>
      <c r="BU7" s="57"/>
      <c r="BV7" s="65"/>
      <c r="BW7" s="66"/>
      <c r="BX7" s="61" t="s">
        <v>29</v>
      </c>
      <c r="BY7" s="62" t="s">
        <v>30</v>
      </c>
      <c r="BZ7" s="67" t="s">
        <v>31</v>
      </c>
      <c r="CA7" s="55"/>
      <c r="CB7" s="56"/>
      <c r="CC7" s="59"/>
      <c r="CD7" s="60"/>
      <c r="CE7" s="61" t="s">
        <v>29</v>
      </c>
      <c r="CF7" s="62" t="s">
        <v>30</v>
      </c>
      <c r="CG7" s="63" t="s">
        <v>31</v>
      </c>
      <c r="CH7" s="57"/>
      <c r="CI7" s="65"/>
      <c r="CJ7" s="66"/>
      <c r="CK7" s="61" t="s">
        <v>29</v>
      </c>
      <c r="CL7" s="62" t="s">
        <v>30</v>
      </c>
      <c r="CM7" s="67" t="s">
        <v>31</v>
      </c>
      <c r="CN7" s="55"/>
      <c r="CO7" s="56"/>
      <c r="CP7" s="59"/>
      <c r="CQ7" s="60"/>
      <c r="CR7" s="61" t="s">
        <v>29</v>
      </c>
      <c r="CS7" s="62" t="s">
        <v>30</v>
      </c>
      <c r="CT7" s="63" t="s">
        <v>31</v>
      </c>
      <c r="CU7" s="57"/>
      <c r="CV7" s="65"/>
      <c r="CW7" s="66"/>
      <c r="CX7" s="61" t="s">
        <v>29</v>
      </c>
      <c r="CY7" s="62" t="s">
        <v>30</v>
      </c>
      <c r="CZ7" s="67" t="s">
        <v>31</v>
      </c>
      <c r="DA7" s="55"/>
      <c r="DB7" s="56"/>
      <c r="DC7" s="59"/>
      <c r="DD7" s="60"/>
      <c r="DE7" s="61" t="s">
        <v>29</v>
      </c>
      <c r="DF7" s="62" t="s">
        <v>30</v>
      </c>
      <c r="DG7" s="63" t="s">
        <v>31</v>
      </c>
      <c r="DH7" s="57"/>
      <c r="DI7" s="65"/>
      <c r="DJ7" s="66"/>
      <c r="DK7" s="61" t="s">
        <v>29</v>
      </c>
      <c r="DL7" s="62" t="s">
        <v>30</v>
      </c>
      <c r="DM7" s="67" t="s">
        <v>31</v>
      </c>
      <c r="DN7" s="55"/>
      <c r="DO7" s="56"/>
      <c r="DP7" s="59"/>
      <c r="DQ7" s="60"/>
      <c r="DR7" s="61" t="s">
        <v>29</v>
      </c>
      <c r="DS7" s="62" t="s">
        <v>30</v>
      </c>
      <c r="DT7" s="63" t="s">
        <v>31</v>
      </c>
      <c r="DU7" s="57"/>
      <c r="DV7" s="65"/>
      <c r="DW7" s="66"/>
      <c r="DX7" s="61" t="s">
        <v>29</v>
      </c>
      <c r="DY7" s="62" t="s">
        <v>30</v>
      </c>
      <c r="DZ7" s="67" t="s">
        <v>31</v>
      </c>
      <c r="EA7" s="1"/>
    </row>
    <row r="8" spans="1:131" ht="11.25" customHeight="1" x14ac:dyDescent="0.25">
      <c r="A8" s="1"/>
      <c r="B8" s="68"/>
      <c r="C8" s="69"/>
      <c r="D8" s="69"/>
      <c r="E8" s="69"/>
      <c r="F8" s="70"/>
      <c r="G8" s="68"/>
      <c r="H8" s="69"/>
      <c r="I8" s="71"/>
      <c r="J8" s="68"/>
      <c r="K8" s="69"/>
      <c r="L8" s="72"/>
      <c r="N8" s="73"/>
      <c r="O8" s="71"/>
      <c r="P8" s="74"/>
      <c r="Q8" s="75"/>
      <c r="R8" s="76"/>
      <c r="S8" s="69"/>
      <c r="T8" s="77"/>
      <c r="U8" s="69"/>
      <c r="V8" s="78"/>
      <c r="W8" s="79"/>
      <c r="X8" s="76"/>
      <c r="Y8" s="69"/>
      <c r="Z8" s="80"/>
      <c r="AA8" s="73"/>
      <c r="AB8" s="71"/>
      <c r="AC8" s="74"/>
      <c r="AD8" s="75"/>
      <c r="AE8" s="76"/>
      <c r="AF8" s="69"/>
      <c r="AG8" s="77"/>
      <c r="AH8" s="69"/>
      <c r="AI8" s="78"/>
      <c r="AJ8" s="79"/>
      <c r="AK8" s="76"/>
      <c r="AL8" s="69"/>
      <c r="AM8" s="80"/>
      <c r="AN8" s="73"/>
      <c r="AO8" s="71"/>
      <c r="AP8" s="74"/>
      <c r="AQ8" s="75"/>
      <c r="AR8" s="76"/>
      <c r="AS8" s="69"/>
      <c r="AT8" s="77"/>
      <c r="AU8" s="69"/>
      <c r="AV8" s="78"/>
      <c r="AW8" s="79"/>
      <c r="AX8" s="76"/>
      <c r="AY8" s="69"/>
      <c r="AZ8" s="80"/>
      <c r="BA8" s="68"/>
      <c r="BB8" s="69"/>
      <c r="BC8" s="74"/>
      <c r="BD8" s="75"/>
      <c r="BE8" s="69"/>
      <c r="BF8" s="69"/>
      <c r="BG8" s="69"/>
      <c r="BH8" s="69"/>
      <c r="BI8" s="78"/>
      <c r="BJ8" s="79"/>
      <c r="BK8" s="69"/>
      <c r="BL8" s="69"/>
      <c r="BM8" s="69"/>
      <c r="BN8" s="69"/>
      <c r="BO8" s="69"/>
      <c r="BP8" s="74"/>
      <c r="BQ8" s="75"/>
      <c r="BR8" s="69"/>
      <c r="BS8" s="69"/>
      <c r="BT8" s="69"/>
      <c r="BU8" s="69"/>
      <c r="BV8" s="78"/>
      <c r="BW8" s="79"/>
      <c r="BX8" s="69"/>
      <c r="BY8" s="69"/>
      <c r="BZ8" s="69"/>
      <c r="CA8" s="68"/>
      <c r="CB8" s="69"/>
      <c r="CC8" s="74"/>
      <c r="CD8" s="75"/>
      <c r="CE8" s="69"/>
      <c r="CF8" s="69"/>
      <c r="CG8" s="69"/>
      <c r="CH8" s="69"/>
      <c r="CI8" s="78"/>
      <c r="CJ8" s="79"/>
      <c r="CK8" s="69"/>
      <c r="CL8" s="69"/>
      <c r="CM8" s="69"/>
      <c r="CN8" s="68"/>
      <c r="CO8" s="69"/>
      <c r="CP8" s="74"/>
      <c r="CQ8" s="75"/>
      <c r="CR8" s="69"/>
      <c r="CS8" s="69"/>
      <c r="CT8" s="69"/>
      <c r="CU8" s="69"/>
      <c r="CV8" s="78"/>
      <c r="CW8" s="79"/>
      <c r="CX8" s="69"/>
      <c r="CY8" s="69"/>
      <c r="CZ8" s="69"/>
      <c r="DA8" s="68"/>
      <c r="DB8" s="69"/>
      <c r="DC8" s="74"/>
      <c r="DD8" s="75"/>
      <c r="DE8" s="69"/>
      <c r="DF8" s="69"/>
      <c r="DG8" s="69"/>
      <c r="DH8" s="69"/>
      <c r="DI8" s="78"/>
      <c r="DJ8" s="79"/>
      <c r="DK8" s="69"/>
      <c r="DL8" s="69"/>
      <c r="DM8" s="69"/>
      <c r="DN8" s="68"/>
      <c r="DO8" s="69"/>
      <c r="DP8" s="74"/>
      <c r="DQ8" s="75"/>
      <c r="DR8" s="69"/>
      <c r="DS8" s="69"/>
      <c r="DT8" s="69"/>
      <c r="DU8" s="69"/>
      <c r="DV8" s="78"/>
      <c r="DW8" s="79"/>
      <c r="DX8" s="69"/>
      <c r="DY8" s="69"/>
      <c r="DZ8" s="69"/>
      <c r="EA8" s="1"/>
    </row>
    <row r="9" spans="1:131" ht="12.75" customHeight="1" x14ac:dyDescent="0.25">
      <c r="A9" s="1"/>
      <c r="B9" s="81" t="s">
        <v>32</v>
      </c>
      <c r="C9" s="82" t="s">
        <v>33</v>
      </c>
      <c r="D9" s="83">
        <f t="shared" ref="D9:D46" si="0">J9+N9</f>
        <v>20</v>
      </c>
      <c r="E9" s="84"/>
      <c r="F9" s="85">
        <f t="shared" ref="F9:F46" si="1">L9+Z9</f>
        <v>299</v>
      </c>
      <c r="G9" s="83"/>
      <c r="H9" s="84"/>
      <c r="I9" s="86"/>
      <c r="J9" s="83"/>
      <c r="K9" s="84"/>
      <c r="L9" s="87"/>
      <c r="N9" s="88">
        <f t="shared" ref="N9:O11" si="2">AA9+BA9+BN9+CN9</f>
        <v>20</v>
      </c>
      <c r="O9" s="89">
        <f t="shared" si="2"/>
        <v>234</v>
      </c>
      <c r="P9" s="90">
        <f>IF(N9&gt;0,T9/N9,0)</f>
        <v>159.30000000000001</v>
      </c>
      <c r="Q9" s="91">
        <f t="shared" ref="Q9:Q46" si="3">IF(O9&gt;0,T9/O9,0)</f>
        <v>13.615384615384615</v>
      </c>
      <c r="R9" s="92">
        <f t="shared" ref="R9:U40" si="4">AR9+BE9+CR9+BR9</f>
        <v>1906</v>
      </c>
      <c r="S9" s="93">
        <f t="shared" si="4"/>
        <v>1280</v>
      </c>
      <c r="T9" s="94">
        <f t="shared" si="4"/>
        <v>3186</v>
      </c>
      <c r="U9" s="95">
        <f>AU9+BH9+CU9+BU9</f>
        <v>162</v>
      </c>
      <c r="V9" s="96">
        <f>IF(U9&gt;0,T9/U9,0)</f>
        <v>19.666666666666668</v>
      </c>
      <c r="W9" s="97">
        <f>IF(Z9&gt;0,T9/Z9,0)</f>
        <v>10.65551839464883</v>
      </c>
      <c r="X9" s="98">
        <f t="shared" ref="X9:Y11" si="5">AK9+BK9+CX9+BX9</f>
        <v>166</v>
      </c>
      <c r="Y9" s="99">
        <f t="shared" si="5"/>
        <v>133</v>
      </c>
      <c r="Z9" s="100">
        <f>AM9+BM9+CZ9+BZ9</f>
        <v>299</v>
      </c>
      <c r="AA9" s="88">
        <f>'[1]O 1'!F10</f>
        <v>3</v>
      </c>
      <c r="AB9" s="89">
        <f>'[1]O 1'!G10</f>
        <v>23</v>
      </c>
      <c r="AC9" s="90">
        <f>IF(AA9&gt;0,AG9/AA9,0)</f>
        <v>62</v>
      </c>
      <c r="AD9" s="91">
        <f t="shared" ref="AD9:AD46" si="6">IF(AB9&gt;0,AG9/AB9,0)</f>
        <v>8.0869565217391308</v>
      </c>
      <c r="AE9" s="92">
        <f>'[1]O 1'!J10</f>
        <v>107</v>
      </c>
      <c r="AF9" s="93">
        <f>'[1]O 1'!K10</f>
        <v>79</v>
      </c>
      <c r="AG9" s="94">
        <f>'[1]O 1'!L10</f>
        <v>186</v>
      </c>
      <c r="AH9" s="95">
        <f>'[1]O 1'!I10</f>
        <v>16</v>
      </c>
      <c r="AI9" s="96">
        <f>IF(AH9&gt;0,AG9/AH9,0)</f>
        <v>11.625</v>
      </c>
      <c r="AJ9" s="97">
        <f>IF(AM9&gt;0,AG9/AM9,0)</f>
        <v>9.7894736842105257</v>
      </c>
      <c r="AK9" s="98">
        <f>'[1]O 1'!X10</f>
        <v>6</v>
      </c>
      <c r="AL9" s="99">
        <f>'[1]O 1'!Y10</f>
        <v>13</v>
      </c>
      <c r="AM9" s="100">
        <f>'[1]O 1'!Z10</f>
        <v>19</v>
      </c>
      <c r="AN9" s="88">
        <f>'[1]O 1'!F10+'[1]O 1'!F11</f>
        <v>4</v>
      </c>
      <c r="AO9" s="89">
        <f>'[1]O 1'!G10+'[1]O 1'!G11</f>
        <v>24</v>
      </c>
      <c r="AP9" s="90">
        <f>IF(AN9&gt;0,AT9/AN9,0)</f>
        <v>49.75</v>
      </c>
      <c r="AQ9" s="91">
        <f t="shared" ref="AQ9:AQ46" si="7">IF(AO9&gt;0,AT9/AO9,0)</f>
        <v>8.2916666666666661</v>
      </c>
      <c r="AR9" s="92">
        <f>'[1]O 1'!J10+'[1]O 1'!J11</f>
        <v>112</v>
      </c>
      <c r="AS9" s="93">
        <f>'[1]O 1'!K10+'[1]O 1'!K11</f>
        <v>87</v>
      </c>
      <c r="AT9" s="94">
        <f>'[1]O 1'!L10+'[1]O 1'!L11</f>
        <v>199</v>
      </c>
      <c r="AU9" s="95">
        <f>'[1]O 1'!I10+'[1]O 1'!I11</f>
        <v>17</v>
      </c>
      <c r="AV9" s="96">
        <f>IF(AU9&gt;0,AT9/AU9,0)</f>
        <v>11.705882352941176</v>
      </c>
      <c r="AW9" s="97">
        <f>IF(AZ9&gt;0,AT9/AZ9,0)</f>
        <v>9.9499999999999993</v>
      </c>
      <c r="AX9" s="98">
        <f>'[1]O 1'!X10+'[1]O 1'!X11</f>
        <v>6</v>
      </c>
      <c r="AY9" s="99">
        <f>'[1]O 1'!Y10+'[1]O 1'!Y11</f>
        <v>14</v>
      </c>
      <c r="AZ9" s="100">
        <f>'[1]O 1'!Z10+'[1]O 1'!Z11</f>
        <v>20</v>
      </c>
      <c r="BA9" s="101">
        <f>[1]İ!D9</f>
        <v>4</v>
      </c>
      <c r="BB9" s="93">
        <f>[1]İ!E9</f>
        <v>46</v>
      </c>
      <c r="BC9" s="90">
        <f>IF(BA9&gt;0,BG9/BA9,0)</f>
        <v>88</v>
      </c>
      <c r="BD9" s="91">
        <f t="shared" ref="BD9:BD46" si="8">IF(BB9&gt;0,BG9/BB9,0)</f>
        <v>7.6521739130434785</v>
      </c>
      <c r="BE9" s="92">
        <f>[1]İ!P9</f>
        <v>197</v>
      </c>
      <c r="BF9" s="93">
        <f>[1]İ!Q9</f>
        <v>155</v>
      </c>
      <c r="BG9" s="94">
        <f>[1]İ!R9</f>
        <v>352</v>
      </c>
      <c r="BH9" s="94">
        <f>[1]İ!O9</f>
        <v>22</v>
      </c>
      <c r="BI9" s="96">
        <f>IF(BH9&gt;0,BG9/BH9,0)</f>
        <v>16</v>
      </c>
      <c r="BJ9" s="97">
        <f>IF(BM9&gt;0,BG9/BM9,0)</f>
        <v>15.304347826086957</v>
      </c>
      <c r="BK9" s="92">
        <f>[1]İ!AN9</f>
        <v>10</v>
      </c>
      <c r="BL9" s="93">
        <f>[1]İ!AO9</f>
        <v>13</v>
      </c>
      <c r="BM9" s="100">
        <f>[1]İ!AP9</f>
        <v>23</v>
      </c>
      <c r="BN9" s="102">
        <f>[1]O!F10</f>
        <v>4</v>
      </c>
      <c r="BO9" s="93">
        <f>[1]O!G10</f>
        <v>37</v>
      </c>
      <c r="BP9" s="90">
        <f>IF(BN9&gt;0,BT9/BN9,0)</f>
        <v>118.25</v>
      </c>
      <c r="BQ9" s="91">
        <f t="shared" ref="BQ9:BQ46" si="9">IF(BO9&gt;0,BT9/BO9,0)</f>
        <v>12.783783783783784</v>
      </c>
      <c r="BR9" s="92">
        <f>[1]O!O10</f>
        <v>272</v>
      </c>
      <c r="BS9" s="93">
        <f>[1]O!P10</f>
        <v>201</v>
      </c>
      <c r="BT9" s="94">
        <f>[1]O!Q10</f>
        <v>473</v>
      </c>
      <c r="BU9" s="94">
        <f>[1]O!N10</f>
        <v>27</v>
      </c>
      <c r="BV9" s="96">
        <f>IF(BU9&gt;0,BT9/BU9,0)</f>
        <v>17.518518518518519</v>
      </c>
      <c r="BW9" s="97">
        <f>IF(BZ9&gt;0,BT9/BZ9,0)</f>
        <v>8.1551724137931032</v>
      </c>
      <c r="BX9" s="92">
        <f>[1]O!AP10</f>
        <v>25</v>
      </c>
      <c r="BY9" s="93">
        <f>[1]O!AQ10</f>
        <v>33</v>
      </c>
      <c r="BZ9" s="100">
        <f>[1]O!AR10</f>
        <v>58</v>
      </c>
      <c r="CA9" s="101">
        <f t="shared" ref="CA9:CB11" si="10">BA9+BN9</f>
        <v>8</v>
      </c>
      <c r="CB9" s="93">
        <f t="shared" si="10"/>
        <v>83</v>
      </c>
      <c r="CC9" s="90">
        <f>IF(CA9&gt;0,CG9/CA9,0)</f>
        <v>103.125</v>
      </c>
      <c r="CD9" s="91">
        <f t="shared" ref="CD9:CD46" si="11">IF(CB9&gt;0,CG9/CB9,0)</f>
        <v>9.9397590361445776</v>
      </c>
      <c r="CE9" s="92">
        <f t="shared" ref="CE9:CH24" si="12">BE9+BR9</f>
        <v>469</v>
      </c>
      <c r="CF9" s="93">
        <f t="shared" si="12"/>
        <v>356</v>
      </c>
      <c r="CG9" s="94">
        <f t="shared" si="12"/>
        <v>825</v>
      </c>
      <c r="CH9" s="94">
        <f>BH9+BU9</f>
        <v>49</v>
      </c>
      <c r="CI9" s="96">
        <f>IF(CH9&gt;0,CG9/CH9,0)</f>
        <v>16.836734693877553</v>
      </c>
      <c r="CJ9" s="97">
        <f>IF(CM9&gt;0,CG9/CM9,0)</f>
        <v>10.185185185185185</v>
      </c>
      <c r="CK9" s="92">
        <f t="shared" ref="CK9:CM24" si="13">BK9+BX9</f>
        <v>35</v>
      </c>
      <c r="CL9" s="93">
        <f t="shared" si="13"/>
        <v>46</v>
      </c>
      <c r="CM9" s="100">
        <f>BM9+BZ9</f>
        <v>81</v>
      </c>
      <c r="CN9" s="101">
        <f>[1]L!F10</f>
        <v>9</v>
      </c>
      <c r="CO9" s="93">
        <f>[1]L!G10</f>
        <v>128</v>
      </c>
      <c r="CP9" s="90">
        <f>IF(CN9&gt;0,CT9/CN9,0)</f>
        <v>240.22222222222223</v>
      </c>
      <c r="CQ9" s="91">
        <f t="shared" ref="CQ9:CQ46" si="14">IF(CO9&gt;0,CT9/CO9,0)</f>
        <v>16.890625</v>
      </c>
      <c r="CR9" s="92">
        <f>[1]L!R10</f>
        <v>1325</v>
      </c>
      <c r="CS9" s="93">
        <f>[1]L!S10</f>
        <v>837</v>
      </c>
      <c r="CT9" s="94">
        <f>[1]L!T10</f>
        <v>2162</v>
      </c>
      <c r="CU9" s="94">
        <f>[1]L!Q10</f>
        <v>96</v>
      </c>
      <c r="CV9" s="96">
        <f>IF(CU9&gt;0,CT9/CU9,0)</f>
        <v>22.520833333333332</v>
      </c>
      <c r="CW9" s="97">
        <f>IF(CZ9&gt;0,CT9/CZ9,0)</f>
        <v>10.864321608040202</v>
      </c>
      <c r="CX9" s="92">
        <f>[1]L!AO10</f>
        <v>125</v>
      </c>
      <c r="CY9" s="93">
        <f>[1]L!AP10</f>
        <v>74</v>
      </c>
      <c r="CZ9" s="100">
        <f>[1]L!AQ10</f>
        <v>199</v>
      </c>
      <c r="DA9" s="101">
        <f>[1]L1!AM10</f>
        <v>7</v>
      </c>
      <c r="DB9" s="93">
        <f>[1]L1!AN10</f>
        <v>93</v>
      </c>
      <c r="DC9" s="90">
        <f>IF(DA9&gt;0,DG9/DA9,0)</f>
        <v>227.14285714285714</v>
      </c>
      <c r="DD9" s="91">
        <f t="shared" ref="DD9:DD46" si="15">IF(DB9&gt;0,DG9/DB9,0)</f>
        <v>17.096774193548388</v>
      </c>
      <c r="DE9" s="92">
        <f>[1]L1!AQ10</f>
        <v>992</v>
      </c>
      <c r="DF9" s="93">
        <f>[1]L1!AR10</f>
        <v>598</v>
      </c>
      <c r="DG9" s="94">
        <f>[1]L1!AS10</f>
        <v>1590</v>
      </c>
      <c r="DH9" s="94">
        <f>[1]L1!AP10</f>
        <v>85</v>
      </c>
      <c r="DI9" s="96">
        <f>IF(DH9&gt;0,DG9/DH9,0)</f>
        <v>18.705882352941178</v>
      </c>
      <c r="DJ9" s="97">
        <f>IF(DM9&gt;0,DG9/DM9,0)</f>
        <v>10.192307692307692</v>
      </c>
      <c r="DK9" s="92">
        <f>[1]L1!AT10</f>
        <v>111</v>
      </c>
      <c r="DL9" s="93">
        <f>[1]L1!AU10</f>
        <v>45</v>
      </c>
      <c r="DM9" s="100">
        <f>[1]L1!AV10</f>
        <v>156</v>
      </c>
      <c r="DN9" s="101">
        <f t="shared" ref="DN9:DO46" si="16">CN9-DA9</f>
        <v>2</v>
      </c>
      <c r="DO9" s="93">
        <f t="shared" si="16"/>
        <v>35</v>
      </c>
      <c r="DP9" s="90">
        <f>IF(DN9&gt;0,DT9/DN9,0)</f>
        <v>286</v>
      </c>
      <c r="DQ9" s="91">
        <f t="shared" ref="DQ9:DQ46" si="17">IF(DO9&gt;0,DT9/DO9,0)</f>
        <v>16.342857142857142</v>
      </c>
      <c r="DR9" s="92">
        <f t="shared" ref="DR9:DU46" si="18">CR9-DE9</f>
        <v>333</v>
      </c>
      <c r="DS9" s="93">
        <f t="shared" si="18"/>
        <v>239</v>
      </c>
      <c r="DT9" s="94">
        <f t="shared" si="18"/>
        <v>572</v>
      </c>
      <c r="DU9" s="94">
        <f t="shared" si="18"/>
        <v>11</v>
      </c>
      <c r="DV9" s="96">
        <f>IF(DU9&gt;0,DT9/DU9,0)</f>
        <v>52</v>
      </c>
      <c r="DW9" s="97">
        <f>IF(DZ9&gt;0,DT9/DZ9,0)</f>
        <v>13.302325581395349</v>
      </c>
      <c r="DX9" s="92">
        <f t="shared" ref="DX9:DZ46" si="19">CX9-DK9</f>
        <v>14</v>
      </c>
      <c r="DY9" s="93">
        <f t="shared" si="19"/>
        <v>29</v>
      </c>
      <c r="DZ9" s="100">
        <f t="shared" si="19"/>
        <v>43</v>
      </c>
      <c r="EA9" s="1"/>
    </row>
    <row r="10" spans="1:131" ht="12.75" customHeight="1" x14ac:dyDescent="0.25">
      <c r="A10" s="1"/>
      <c r="B10" s="103" t="s">
        <v>32</v>
      </c>
      <c r="C10" s="104" t="s">
        <v>34</v>
      </c>
      <c r="D10" s="105">
        <f t="shared" si="0"/>
        <v>120</v>
      </c>
      <c r="E10" s="106"/>
      <c r="F10" s="107">
        <f t="shared" si="1"/>
        <v>3801</v>
      </c>
      <c r="G10" s="105"/>
      <c r="H10" s="106"/>
      <c r="I10" s="108"/>
      <c r="J10" s="105">
        <f>'[1]Resmi Yaygıneğitim'!I58</f>
        <v>6</v>
      </c>
      <c r="K10" s="106">
        <f>'[1]Resmi Yaygıneğitim'!J58</f>
        <v>26</v>
      </c>
      <c r="L10" s="109">
        <f>'[1]Resmi Yaygıneğitim'!R58</f>
        <v>122</v>
      </c>
      <c r="N10" s="110">
        <f t="shared" si="2"/>
        <v>114</v>
      </c>
      <c r="O10" s="111">
        <f t="shared" si="2"/>
        <v>1809</v>
      </c>
      <c r="P10" s="112">
        <f t="shared" ref="P10:P46" si="20">IF(N10&gt;0,T10/N10,0)</f>
        <v>533.32456140350882</v>
      </c>
      <c r="Q10" s="113">
        <f t="shared" si="3"/>
        <v>33.609176340519625</v>
      </c>
      <c r="R10" s="114">
        <f t="shared" si="4"/>
        <v>30619</v>
      </c>
      <c r="S10" s="115">
        <f t="shared" si="4"/>
        <v>30180</v>
      </c>
      <c r="T10" s="111">
        <f t="shared" si="4"/>
        <v>60799</v>
      </c>
      <c r="U10" s="116">
        <f t="shared" si="4"/>
        <v>2592</v>
      </c>
      <c r="V10" s="117">
        <f t="shared" ref="V10:V46" si="21">IF(U10&gt;0,T10/U10,0)</f>
        <v>23.456404320987655</v>
      </c>
      <c r="W10" s="118">
        <f t="shared" ref="W10:W46" si="22">IF(Z10&gt;0,T10/Z10,0)</f>
        <v>16.52595814079913</v>
      </c>
      <c r="X10" s="119">
        <f t="shared" si="5"/>
        <v>2222</v>
      </c>
      <c r="Y10" s="120">
        <f t="shared" si="5"/>
        <v>1457</v>
      </c>
      <c r="Z10" s="121">
        <f>AM10+BM10+CZ10+BZ10</f>
        <v>3679</v>
      </c>
      <c r="AA10" s="110">
        <f>'[1]O 1'!F8</f>
        <v>20</v>
      </c>
      <c r="AB10" s="111">
        <f>'[1]O 1'!G8</f>
        <v>80</v>
      </c>
      <c r="AC10" s="112">
        <f t="shared" ref="AC10:AC46" si="23">IF(AA10&gt;0,AG10/AA10,0)</f>
        <v>134.75</v>
      </c>
      <c r="AD10" s="113">
        <f t="shared" si="6"/>
        <v>33.6875</v>
      </c>
      <c r="AE10" s="114">
        <f>'[1]O 1'!J8</f>
        <v>1416</v>
      </c>
      <c r="AF10" s="115">
        <f>'[1]O 1'!K8</f>
        <v>1279</v>
      </c>
      <c r="AG10" s="111">
        <f>'[1]O 1'!L8</f>
        <v>2695</v>
      </c>
      <c r="AH10" s="116">
        <f>'[1]O 1'!I8</f>
        <v>128</v>
      </c>
      <c r="AI10" s="117">
        <f t="shared" ref="AI10:AI46" si="24">IF(AH10&gt;0,AG10/AH10,0)</f>
        <v>21.0546875</v>
      </c>
      <c r="AJ10" s="118">
        <f t="shared" ref="AJ10:AJ46" si="25">IF(AM10&gt;0,AG10/AM10,0)</f>
        <v>15.760233918128655</v>
      </c>
      <c r="AK10" s="119">
        <f>'[1]O 1'!X8</f>
        <v>34</v>
      </c>
      <c r="AL10" s="120">
        <f>'[1]O 1'!Y8</f>
        <v>137</v>
      </c>
      <c r="AM10" s="121">
        <f>'[1]O 1'!Z8</f>
        <v>171</v>
      </c>
      <c r="AN10" s="110">
        <f>'[1]O 1'!F8+'[1]O 1'!F9+'[1]O 1'!F12</f>
        <v>67</v>
      </c>
      <c r="AO10" s="111">
        <f>'[1]O 1'!G8+'[1]O 1'!G9+'[1]O 1'!G12</f>
        <v>200</v>
      </c>
      <c r="AP10" s="112">
        <f t="shared" ref="AP10:AP46" si="26">IF(AN10&gt;0,AT10/AN10,0)</f>
        <v>73.02985074626865</v>
      </c>
      <c r="AQ10" s="113">
        <f t="shared" si="7"/>
        <v>24.465</v>
      </c>
      <c r="AR10" s="114">
        <f>'[1]O 1'!J8+'[1]O 1'!J9+'[1]O 1'!J12</f>
        <v>2595</v>
      </c>
      <c r="AS10" s="115">
        <f>'[1]O 1'!K8+'[1]O 1'!K9+'[1]O 1'!K12</f>
        <v>2298</v>
      </c>
      <c r="AT10" s="111">
        <f>'[1]O 1'!L8+'[1]O 1'!L9+'[1]O 1'!L12</f>
        <v>4893</v>
      </c>
      <c r="AU10" s="116">
        <f>'[1]O 1'!I8+'[1]O 1'!I9+'[1]O 1'!I12</f>
        <v>251</v>
      </c>
      <c r="AV10" s="117">
        <f t="shared" ref="AV10:AV46" si="27">IF(AU10&gt;0,AT10/AU10,0)</f>
        <v>19.49402390438247</v>
      </c>
      <c r="AW10" s="118">
        <f t="shared" ref="AW10:AW46" si="28">IF(AZ10&gt;0,AT10/AZ10,0)</f>
        <v>15.338557993730408</v>
      </c>
      <c r="AX10" s="119">
        <f>'[1]O 1'!X8+'[1]O 1'!X9+'[1]O 1'!X12</f>
        <v>38</v>
      </c>
      <c r="AY10" s="120">
        <f>'[1]O 1'!Y8+'[1]O 1'!Y9+'[1]O 1'!Y12</f>
        <v>281</v>
      </c>
      <c r="AZ10" s="121">
        <f>'[1]O 1'!Z8+'[1]O 1'!Z9+'[1]O 1'!Z12</f>
        <v>319</v>
      </c>
      <c r="BA10" s="122">
        <f>[1]İ!D10</f>
        <v>31</v>
      </c>
      <c r="BB10" s="115">
        <f>[1]İ!E10</f>
        <v>512</v>
      </c>
      <c r="BC10" s="112">
        <f t="shared" ref="BC10:BC46" si="29">IF(BA10&gt;0,BG10/BA10,0)</f>
        <v>607.87096774193549</v>
      </c>
      <c r="BD10" s="113">
        <f t="shared" si="8"/>
        <v>36.8046875</v>
      </c>
      <c r="BE10" s="114">
        <f>[1]İ!P10</f>
        <v>9627</v>
      </c>
      <c r="BF10" s="115">
        <f>[1]İ!Q10</f>
        <v>9217</v>
      </c>
      <c r="BG10" s="111">
        <f>[1]İ!R10</f>
        <v>18844</v>
      </c>
      <c r="BH10" s="111">
        <f>[1]İ!O10</f>
        <v>699</v>
      </c>
      <c r="BI10" s="117">
        <f t="shared" ref="BI10:BI46" si="30">IF(BH10&gt;0,BG10/BH10,0)</f>
        <v>26.958512160228899</v>
      </c>
      <c r="BJ10" s="118">
        <f t="shared" ref="BJ10:BJ46" si="31">IF(BM10&gt;0,BG10/BM10,0)</f>
        <v>19.835789473684212</v>
      </c>
      <c r="BK10" s="114">
        <f>[1]İ!AN10</f>
        <v>545</v>
      </c>
      <c r="BL10" s="115">
        <f>[1]İ!AO10</f>
        <v>405</v>
      </c>
      <c r="BM10" s="121">
        <f>[1]İ!AP10</f>
        <v>950</v>
      </c>
      <c r="BN10" s="123">
        <f>[1]O!F11</f>
        <v>34</v>
      </c>
      <c r="BO10" s="115">
        <f>[1]O!G11</f>
        <v>565</v>
      </c>
      <c r="BP10" s="112">
        <f t="shared" ref="BP10:BP46" si="32">IF(BN10&gt;0,BT10/BN10,0)</f>
        <v>559.44117647058829</v>
      </c>
      <c r="BQ10" s="113">
        <f t="shared" si="9"/>
        <v>33.665486725663719</v>
      </c>
      <c r="BR10" s="114">
        <f>[1]O!O11</f>
        <v>9760</v>
      </c>
      <c r="BS10" s="115">
        <f>[1]O!P11</f>
        <v>9261</v>
      </c>
      <c r="BT10" s="111">
        <f>[1]O!Q11</f>
        <v>19021</v>
      </c>
      <c r="BU10" s="111">
        <f>[1]O!N11</f>
        <v>688</v>
      </c>
      <c r="BV10" s="117">
        <f t="shared" ref="BV10:BV46" si="33">IF(BU10&gt;0,BT10/BU10,0)</f>
        <v>27.646802325581394</v>
      </c>
      <c r="BW10" s="118">
        <f t="shared" ref="BW10:BW46" si="34">IF(BZ10&gt;0,BT10/BZ10,0)</f>
        <v>16.146859083191849</v>
      </c>
      <c r="BX10" s="114">
        <f>[1]O!AP11</f>
        <v>689</v>
      </c>
      <c r="BY10" s="115">
        <f>[1]O!AQ11</f>
        <v>489</v>
      </c>
      <c r="BZ10" s="121">
        <f>[1]O!AR11</f>
        <v>1178</v>
      </c>
      <c r="CA10" s="122">
        <f t="shared" si="10"/>
        <v>65</v>
      </c>
      <c r="CB10" s="115">
        <f t="shared" si="10"/>
        <v>1077</v>
      </c>
      <c r="CC10" s="112">
        <f t="shared" ref="CC10:CC46" si="35">IF(CA10&gt;0,CG10/CA10,0)</f>
        <v>582.53846153846155</v>
      </c>
      <c r="CD10" s="113">
        <f t="shared" si="11"/>
        <v>35.157845868152272</v>
      </c>
      <c r="CE10" s="114">
        <f t="shared" si="12"/>
        <v>19387</v>
      </c>
      <c r="CF10" s="115">
        <f t="shared" si="12"/>
        <v>18478</v>
      </c>
      <c r="CG10" s="111">
        <f t="shared" si="12"/>
        <v>37865</v>
      </c>
      <c r="CH10" s="111">
        <f t="shared" si="12"/>
        <v>1387</v>
      </c>
      <c r="CI10" s="117">
        <f t="shared" ref="CI10:CI46" si="36">IF(CH10&gt;0,CG10/CH10,0)</f>
        <v>27.299927901946649</v>
      </c>
      <c r="CJ10" s="118">
        <f t="shared" ref="CJ10:CJ46" si="37">IF(CM10&gt;0,CG10/CM10,0)</f>
        <v>17.793703007518797</v>
      </c>
      <c r="CK10" s="114">
        <f t="shared" si="13"/>
        <v>1234</v>
      </c>
      <c r="CL10" s="115">
        <f t="shared" si="13"/>
        <v>894</v>
      </c>
      <c r="CM10" s="121">
        <f t="shared" si="13"/>
        <v>2128</v>
      </c>
      <c r="CN10" s="122">
        <f>[1]L!F11</f>
        <v>29</v>
      </c>
      <c r="CO10" s="115">
        <f>[1]L!G11</f>
        <v>652</v>
      </c>
      <c r="CP10" s="112">
        <f t="shared" ref="CP10:CP46" si="38">IF(CN10&gt;0,CT10/CN10,0)</f>
        <v>622.10344827586209</v>
      </c>
      <c r="CQ10" s="113">
        <f t="shared" si="14"/>
        <v>27.670245398773005</v>
      </c>
      <c r="CR10" s="114">
        <f>[1]L!R11</f>
        <v>8637</v>
      </c>
      <c r="CS10" s="115">
        <f>[1]L!S11</f>
        <v>9404</v>
      </c>
      <c r="CT10" s="111">
        <f>[1]L!T11</f>
        <v>18041</v>
      </c>
      <c r="CU10" s="111">
        <f>[1]L!Q11</f>
        <v>954</v>
      </c>
      <c r="CV10" s="117">
        <f t="shared" ref="CV10:CV46" si="39">IF(CU10&gt;0,CT10/CU10,0)</f>
        <v>18.910901467505241</v>
      </c>
      <c r="CW10" s="118">
        <f t="shared" ref="CW10:CW46" si="40">IF(CZ10&gt;0,CT10/CZ10,0)</f>
        <v>13.073188405797101</v>
      </c>
      <c r="CX10" s="114">
        <f>[1]L!AO11</f>
        <v>954</v>
      </c>
      <c r="CY10" s="115">
        <f>[1]L!AP11</f>
        <v>426</v>
      </c>
      <c r="CZ10" s="121">
        <f>[1]L!AQ11</f>
        <v>1380</v>
      </c>
      <c r="DA10" s="122">
        <f>[1]L1!AM11</f>
        <v>13</v>
      </c>
      <c r="DB10" s="115">
        <f>[1]L1!AN11</f>
        <v>293</v>
      </c>
      <c r="DC10" s="112">
        <f t="shared" ref="DC10:DC46" si="41">IF(DA10&gt;0,DG10/DA10,0)</f>
        <v>622.76923076923072</v>
      </c>
      <c r="DD10" s="113">
        <f t="shared" si="15"/>
        <v>27.631399317406142</v>
      </c>
      <c r="DE10" s="114">
        <f>[1]L1!AQ11</f>
        <v>3781</v>
      </c>
      <c r="DF10" s="115">
        <f>[1]L1!AR11</f>
        <v>4315</v>
      </c>
      <c r="DG10" s="111">
        <f>[1]L1!AS11</f>
        <v>8096</v>
      </c>
      <c r="DH10" s="111">
        <f>[1]L1!AP11</f>
        <v>382</v>
      </c>
      <c r="DI10" s="117">
        <f t="shared" ref="DI10:DI46" si="42">IF(DH10&gt;0,DG10/DH10,0)</f>
        <v>21.193717277486911</v>
      </c>
      <c r="DJ10" s="118">
        <f t="shared" ref="DJ10:DJ46" si="43">IF(DM10&gt;0,DG10/DM10,0)</f>
        <v>13.958620689655172</v>
      </c>
      <c r="DK10" s="114">
        <f>[1]L1!AT11</f>
        <v>422</v>
      </c>
      <c r="DL10" s="115">
        <f>[1]L1!AU11</f>
        <v>158</v>
      </c>
      <c r="DM10" s="121">
        <f>[1]L1!AV11</f>
        <v>580</v>
      </c>
      <c r="DN10" s="122">
        <f t="shared" si="16"/>
        <v>16</v>
      </c>
      <c r="DO10" s="115">
        <f t="shared" si="16"/>
        <v>359</v>
      </c>
      <c r="DP10" s="112">
        <f t="shared" ref="DP10:DP46" si="44">IF(DN10&gt;0,DT10/DN10,0)</f>
        <v>621.5625</v>
      </c>
      <c r="DQ10" s="113">
        <f t="shared" si="17"/>
        <v>27.701949860724234</v>
      </c>
      <c r="DR10" s="114">
        <f t="shared" si="18"/>
        <v>4856</v>
      </c>
      <c r="DS10" s="115">
        <f t="shared" si="18"/>
        <v>5089</v>
      </c>
      <c r="DT10" s="111">
        <f t="shared" si="18"/>
        <v>9945</v>
      </c>
      <c r="DU10" s="111">
        <f t="shared" si="18"/>
        <v>572</v>
      </c>
      <c r="DV10" s="117">
        <f t="shared" ref="DV10:DV46" si="45">IF(DU10&gt;0,DT10/DU10,0)</f>
        <v>17.386363636363637</v>
      </c>
      <c r="DW10" s="118">
        <f t="shared" ref="DW10:DW46" si="46">IF(DZ10&gt;0,DT10/DZ10,0)</f>
        <v>12.43125</v>
      </c>
      <c r="DX10" s="114">
        <f t="shared" si="19"/>
        <v>532</v>
      </c>
      <c r="DY10" s="115">
        <f t="shared" si="19"/>
        <v>268</v>
      </c>
      <c r="DZ10" s="121">
        <f t="shared" si="19"/>
        <v>800</v>
      </c>
      <c r="EA10" s="1"/>
    </row>
    <row r="11" spans="1:131" ht="12.75" customHeight="1" x14ac:dyDescent="0.25">
      <c r="A11" s="1"/>
      <c r="B11" s="124" t="s">
        <v>32</v>
      </c>
      <c r="C11" s="125" t="s">
        <v>35</v>
      </c>
      <c r="D11" s="105">
        <f t="shared" si="0"/>
        <v>115</v>
      </c>
      <c r="E11" s="106"/>
      <c r="F11" s="107">
        <f t="shared" si="1"/>
        <v>622</v>
      </c>
      <c r="G11" s="105"/>
      <c r="H11" s="106"/>
      <c r="I11" s="108"/>
      <c r="J11" s="122"/>
      <c r="K11" s="123"/>
      <c r="L11" s="121"/>
      <c r="N11" s="126">
        <f t="shared" si="2"/>
        <v>115</v>
      </c>
      <c r="O11" s="127">
        <f t="shared" si="2"/>
        <v>411</v>
      </c>
      <c r="P11" s="128">
        <f t="shared" si="20"/>
        <v>83.269565217391303</v>
      </c>
      <c r="Q11" s="129">
        <f t="shared" si="3"/>
        <v>23.299270072992702</v>
      </c>
      <c r="R11" s="130">
        <f t="shared" si="4"/>
        <v>4958</v>
      </c>
      <c r="S11" s="108">
        <f t="shared" si="4"/>
        <v>4618</v>
      </c>
      <c r="T11" s="127">
        <f t="shared" si="4"/>
        <v>9576</v>
      </c>
      <c r="U11" s="131">
        <f t="shared" si="4"/>
        <v>634</v>
      </c>
      <c r="V11" s="132">
        <f t="shared" si="21"/>
        <v>15.10410094637224</v>
      </c>
      <c r="W11" s="133">
        <f t="shared" si="22"/>
        <v>15.395498392282958</v>
      </c>
      <c r="X11" s="134">
        <f t="shared" si="5"/>
        <v>364</v>
      </c>
      <c r="Y11" s="107">
        <f t="shared" si="5"/>
        <v>258</v>
      </c>
      <c r="Z11" s="109">
        <f>AM11+BM11+CZ11+BZ11</f>
        <v>622</v>
      </c>
      <c r="AA11" s="126"/>
      <c r="AB11" s="127"/>
      <c r="AC11" s="128">
        <f t="shared" si="23"/>
        <v>0</v>
      </c>
      <c r="AD11" s="129">
        <f t="shared" si="6"/>
        <v>0</v>
      </c>
      <c r="AE11" s="130"/>
      <c r="AF11" s="108"/>
      <c r="AG11" s="127"/>
      <c r="AH11" s="131"/>
      <c r="AI11" s="132">
        <f t="shared" si="24"/>
        <v>0</v>
      </c>
      <c r="AJ11" s="133">
        <f t="shared" si="25"/>
        <v>0</v>
      </c>
      <c r="AK11" s="134"/>
      <c r="AL11" s="107"/>
      <c r="AM11" s="109"/>
      <c r="AN11" s="126">
        <f>'[1]O 1'!F14</f>
        <v>42</v>
      </c>
      <c r="AO11" s="127">
        <f>'[1]O 1'!G14</f>
        <v>43</v>
      </c>
      <c r="AP11" s="128">
        <f t="shared" si="26"/>
        <v>22.404761904761905</v>
      </c>
      <c r="AQ11" s="129">
        <f t="shared" si="7"/>
        <v>21.88372093023256</v>
      </c>
      <c r="AR11" s="130">
        <f>'[1]O 1'!J14</f>
        <v>486</v>
      </c>
      <c r="AS11" s="108">
        <f>'[1]O 1'!K14</f>
        <v>455</v>
      </c>
      <c r="AT11" s="127">
        <f>'[1]O 1'!L14</f>
        <v>941</v>
      </c>
      <c r="AU11" s="131">
        <f>'[1]O 1'!I14</f>
        <v>50</v>
      </c>
      <c r="AV11" s="132">
        <f t="shared" si="27"/>
        <v>18.82</v>
      </c>
      <c r="AW11" s="133">
        <f t="shared" si="28"/>
        <v>24.128205128205128</v>
      </c>
      <c r="AX11" s="134">
        <f>'[1]O 1'!X14</f>
        <v>2</v>
      </c>
      <c r="AY11" s="107">
        <f>'[1]O 1'!Y14</f>
        <v>37</v>
      </c>
      <c r="AZ11" s="109">
        <f>'[1]O 1'!Z14</f>
        <v>39</v>
      </c>
      <c r="BA11" s="105">
        <f>[1]İ!D11</f>
        <v>84</v>
      </c>
      <c r="BB11" s="108">
        <f>[1]İ!E11</f>
        <v>201</v>
      </c>
      <c r="BC11" s="128">
        <f t="shared" si="29"/>
        <v>56.095238095238095</v>
      </c>
      <c r="BD11" s="129">
        <f t="shared" si="8"/>
        <v>23.442786069651742</v>
      </c>
      <c r="BE11" s="130">
        <f>[1]İ!P11</f>
        <v>2369</v>
      </c>
      <c r="BF11" s="108">
        <f>[1]İ!Q11</f>
        <v>2343</v>
      </c>
      <c r="BG11" s="127">
        <f>[1]İ!R11</f>
        <v>4712</v>
      </c>
      <c r="BH11" s="127">
        <f>[1]İ!O11</f>
        <v>386</v>
      </c>
      <c r="BI11" s="132">
        <f t="shared" si="30"/>
        <v>12.207253886010363</v>
      </c>
      <c r="BJ11" s="133">
        <f t="shared" si="31"/>
        <v>16.591549295774648</v>
      </c>
      <c r="BK11" s="130">
        <f>[1]İ!AN11</f>
        <v>169</v>
      </c>
      <c r="BL11" s="108">
        <f>[1]İ!AO11</f>
        <v>115</v>
      </c>
      <c r="BM11" s="109">
        <f>[1]İ!AP11</f>
        <v>284</v>
      </c>
      <c r="BN11" s="106">
        <f>[1]O!F12</f>
        <v>29</v>
      </c>
      <c r="BO11" s="108">
        <f>[1]O!G12</f>
        <v>190</v>
      </c>
      <c r="BP11" s="128">
        <f t="shared" si="32"/>
        <v>119.93103448275862</v>
      </c>
      <c r="BQ11" s="129">
        <f t="shared" si="9"/>
        <v>18.305263157894736</v>
      </c>
      <c r="BR11" s="130">
        <f>[1]O!O12</f>
        <v>1803</v>
      </c>
      <c r="BS11" s="108">
        <f>[1]O!P12</f>
        <v>1675</v>
      </c>
      <c r="BT11" s="127">
        <f>[1]O!Q12</f>
        <v>3478</v>
      </c>
      <c r="BU11" s="127">
        <f>[1]O!N12</f>
        <v>173</v>
      </c>
      <c r="BV11" s="132">
        <f t="shared" si="33"/>
        <v>20.104046242774565</v>
      </c>
      <c r="BW11" s="133">
        <f t="shared" si="34"/>
        <v>11.219354838709677</v>
      </c>
      <c r="BX11" s="130">
        <f>[1]O!AP12</f>
        <v>178</v>
      </c>
      <c r="BY11" s="108">
        <f>[1]O!AQ12</f>
        <v>132</v>
      </c>
      <c r="BZ11" s="109">
        <f>[1]O!AR12</f>
        <v>310</v>
      </c>
      <c r="CA11" s="105">
        <f t="shared" si="10"/>
        <v>113</v>
      </c>
      <c r="CB11" s="108">
        <f t="shared" si="10"/>
        <v>391</v>
      </c>
      <c r="CC11" s="128">
        <f t="shared" si="35"/>
        <v>72.477876106194685</v>
      </c>
      <c r="CD11" s="129">
        <f t="shared" si="11"/>
        <v>20.946291560102303</v>
      </c>
      <c r="CE11" s="130">
        <f t="shared" si="12"/>
        <v>4172</v>
      </c>
      <c r="CF11" s="108">
        <f t="shared" si="12"/>
        <v>4018</v>
      </c>
      <c r="CG11" s="127">
        <f t="shared" si="12"/>
        <v>8190</v>
      </c>
      <c r="CH11" s="127">
        <f t="shared" si="12"/>
        <v>559</v>
      </c>
      <c r="CI11" s="132">
        <f t="shared" si="36"/>
        <v>14.651162790697674</v>
      </c>
      <c r="CJ11" s="133">
        <f t="shared" si="37"/>
        <v>13.787878787878787</v>
      </c>
      <c r="CK11" s="130">
        <f t="shared" si="13"/>
        <v>347</v>
      </c>
      <c r="CL11" s="108">
        <f t="shared" si="13"/>
        <v>247</v>
      </c>
      <c r="CM11" s="109">
        <f t="shared" si="13"/>
        <v>594</v>
      </c>
      <c r="CN11" s="105">
        <f>[1]L!F12</f>
        <v>2</v>
      </c>
      <c r="CO11" s="108">
        <f>[1]L!G12</f>
        <v>20</v>
      </c>
      <c r="CP11" s="128">
        <f t="shared" si="38"/>
        <v>222.5</v>
      </c>
      <c r="CQ11" s="129">
        <f t="shared" si="14"/>
        <v>22.25</v>
      </c>
      <c r="CR11" s="130">
        <f>[1]L!R12</f>
        <v>300</v>
      </c>
      <c r="CS11" s="108">
        <f>[1]L!S12</f>
        <v>145</v>
      </c>
      <c r="CT11" s="127">
        <f>[1]L!T12</f>
        <v>445</v>
      </c>
      <c r="CU11" s="127">
        <f>[1]L!Q12</f>
        <v>25</v>
      </c>
      <c r="CV11" s="132">
        <f t="shared" si="39"/>
        <v>17.8</v>
      </c>
      <c r="CW11" s="133">
        <f t="shared" si="40"/>
        <v>15.892857142857142</v>
      </c>
      <c r="CX11" s="130">
        <f>[1]L!AO12</f>
        <v>17</v>
      </c>
      <c r="CY11" s="108">
        <f>[1]L!AP12</f>
        <v>11</v>
      </c>
      <c r="CZ11" s="109">
        <f>[1]L!AQ12</f>
        <v>28</v>
      </c>
      <c r="DA11" s="105">
        <f>[1]L1!AM12</f>
        <v>1</v>
      </c>
      <c r="DB11" s="108">
        <f>[1]L1!AN12</f>
        <v>4</v>
      </c>
      <c r="DC11" s="128">
        <f t="shared" si="41"/>
        <v>77</v>
      </c>
      <c r="DD11" s="129">
        <f t="shared" si="15"/>
        <v>19.25</v>
      </c>
      <c r="DE11" s="130">
        <f>[1]L1!AQ12</f>
        <v>61</v>
      </c>
      <c r="DF11" s="108">
        <f>[1]L1!AR12</f>
        <v>16</v>
      </c>
      <c r="DG11" s="127">
        <f>[1]L1!AS12</f>
        <v>77</v>
      </c>
      <c r="DH11" s="127">
        <f>[1]L1!AP12</f>
        <v>4</v>
      </c>
      <c r="DI11" s="132">
        <f t="shared" si="42"/>
        <v>19.25</v>
      </c>
      <c r="DJ11" s="133">
        <f t="shared" si="43"/>
        <v>12.833333333333334</v>
      </c>
      <c r="DK11" s="130">
        <f>[1]L1!AT12</f>
        <v>3</v>
      </c>
      <c r="DL11" s="108">
        <f>[1]L1!AU12</f>
        <v>3</v>
      </c>
      <c r="DM11" s="109">
        <f>[1]L1!AV12</f>
        <v>6</v>
      </c>
      <c r="DN11" s="105">
        <f t="shared" si="16"/>
        <v>1</v>
      </c>
      <c r="DO11" s="108">
        <f t="shared" si="16"/>
        <v>16</v>
      </c>
      <c r="DP11" s="128">
        <f t="shared" si="44"/>
        <v>368</v>
      </c>
      <c r="DQ11" s="129">
        <f t="shared" si="17"/>
        <v>23</v>
      </c>
      <c r="DR11" s="130">
        <f t="shared" si="18"/>
        <v>239</v>
      </c>
      <c r="DS11" s="108">
        <f t="shared" si="18"/>
        <v>129</v>
      </c>
      <c r="DT11" s="127">
        <f t="shared" si="18"/>
        <v>368</v>
      </c>
      <c r="DU11" s="127">
        <f t="shared" si="18"/>
        <v>21</v>
      </c>
      <c r="DV11" s="132">
        <f t="shared" si="45"/>
        <v>17.523809523809526</v>
      </c>
      <c r="DW11" s="133">
        <f t="shared" si="46"/>
        <v>16.727272727272727</v>
      </c>
      <c r="DX11" s="130">
        <f t="shared" si="19"/>
        <v>14</v>
      </c>
      <c r="DY11" s="108">
        <f t="shared" si="19"/>
        <v>8</v>
      </c>
      <c r="DZ11" s="109">
        <f t="shared" si="19"/>
        <v>22</v>
      </c>
      <c r="EA11" s="1"/>
    </row>
    <row r="12" spans="1:131" ht="12.75" customHeight="1" x14ac:dyDescent="0.25">
      <c r="A12" s="1"/>
      <c r="B12" s="103" t="s">
        <v>32</v>
      </c>
      <c r="C12" s="104" t="s">
        <v>36</v>
      </c>
      <c r="D12" s="135">
        <f t="shared" si="0"/>
        <v>235</v>
      </c>
      <c r="E12" s="136"/>
      <c r="F12" s="137">
        <f t="shared" si="1"/>
        <v>4423</v>
      </c>
      <c r="G12" s="135"/>
      <c r="H12" s="136"/>
      <c r="I12" s="136"/>
      <c r="J12" s="138">
        <f>SUM(J10:J11)</f>
        <v>6</v>
      </c>
      <c r="K12" s="139">
        <f>SUM(K10:K11)</f>
        <v>26</v>
      </c>
      <c r="L12" s="140">
        <f>SUM(L10:L11)</f>
        <v>122</v>
      </c>
      <c r="N12" s="110">
        <f>SUM(N10:N11)</f>
        <v>229</v>
      </c>
      <c r="O12" s="111">
        <f>SUM(O10:O11)</f>
        <v>2220</v>
      </c>
      <c r="P12" s="112">
        <f t="shared" si="20"/>
        <v>307.31441048034935</v>
      </c>
      <c r="Q12" s="113">
        <f t="shared" si="3"/>
        <v>31.70045045045045</v>
      </c>
      <c r="R12" s="114">
        <f t="shared" si="4"/>
        <v>35577</v>
      </c>
      <c r="S12" s="115">
        <f t="shared" si="4"/>
        <v>34798</v>
      </c>
      <c r="T12" s="111">
        <f t="shared" si="4"/>
        <v>70375</v>
      </c>
      <c r="U12" s="116">
        <f t="shared" si="4"/>
        <v>3226</v>
      </c>
      <c r="V12" s="117">
        <f t="shared" si="21"/>
        <v>21.814941103533787</v>
      </c>
      <c r="W12" s="118">
        <f t="shared" si="22"/>
        <v>16.362473843292257</v>
      </c>
      <c r="X12" s="119">
        <f t="shared" ref="X12:Y12" si="47">SUM(X10:X11)</f>
        <v>2586</v>
      </c>
      <c r="Y12" s="120">
        <f t="shared" si="47"/>
        <v>1715</v>
      </c>
      <c r="Z12" s="121">
        <f>SUM(Z10:Z11)</f>
        <v>4301</v>
      </c>
      <c r="AA12" s="110">
        <f>SUM(AA10:AA11)</f>
        <v>20</v>
      </c>
      <c r="AB12" s="111">
        <f>SUM(AB10:AB11)</f>
        <v>80</v>
      </c>
      <c r="AC12" s="112">
        <f t="shared" si="23"/>
        <v>134.75</v>
      </c>
      <c r="AD12" s="113">
        <f t="shared" si="6"/>
        <v>33.6875</v>
      </c>
      <c r="AE12" s="114">
        <f t="shared" ref="AE12:AO12" si="48">SUM(AE10:AE11)</f>
        <v>1416</v>
      </c>
      <c r="AF12" s="115">
        <f t="shared" si="48"/>
        <v>1279</v>
      </c>
      <c r="AG12" s="111">
        <f t="shared" si="48"/>
        <v>2695</v>
      </c>
      <c r="AH12" s="116">
        <f>SUM(AH10:AH11)</f>
        <v>128</v>
      </c>
      <c r="AI12" s="117">
        <f t="shared" si="24"/>
        <v>21.0546875</v>
      </c>
      <c r="AJ12" s="118">
        <f t="shared" si="25"/>
        <v>15.760233918128655</v>
      </c>
      <c r="AK12" s="119">
        <f t="shared" ref="AK12:AL12" si="49">SUM(AK10:AK11)</f>
        <v>34</v>
      </c>
      <c r="AL12" s="120">
        <f t="shared" si="49"/>
        <v>137</v>
      </c>
      <c r="AM12" s="121">
        <f t="shared" si="48"/>
        <v>171</v>
      </c>
      <c r="AN12" s="110">
        <f t="shared" si="48"/>
        <v>109</v>
      </c>
      <c r="AO12" s="111">
        <f t="shared" si="48"/>
        <v>243</v>
      </c>
      <c r="AP12" s="112">
        <f t="shared" si="26"/>
        <v>53.522935779816514</v>
      </c>
      <c r="AQ12" s="113">
        <f t="shared" si="7"/>
        <v>24.008230452674898</v>
      </c>
      <c r="AR12" s="114">
        <f t="shared" ref="AR12:AS12" si="50">SUM(AR10:AR11)</f>
        <v>3081</v>
      </c>
      <c r="AS12" s="115">
        <f t="shared" si="50"/>
        <v>2753</v>
      </c>
      <c r="AT12" s="111">
        <f>SUM(AT10:AT11)</f>
        <v>5834</v>
      </c>
      <c r="AU12" s="116">
        <f>SUM(AU10:AU11)</f>
        <v>301</v>
      </c>
      <c r="AV12" s="117">
        <f t="shared" si="27"/>
        <v>19.38205980066445</v>
      </c>
      <c r="AW12" s="118">
        <f t="shared" si="28"/>
        <v>16.296089385474861</v>
      </c>
      <c r="AX12" s="119">
        <f t="shared" ref="AX12:AY12" si="51">SUM(AX10:AX11)</f>
        <v>40</v>
      </c>
      <c r="AY12" s="120">
        <f t="shared" si="51"/>
        <v>318</v>
      </c>
      <c r="AZ12" s="121">
        <f>SUM(AZ10:AZ11)</f>
        <v>358</v>
      </c>
      <c r="BA12" s="122">
        <f>SUM(BA10:BA11)</f>
        <v>115</v>
      </c>
      <c r="BB12" s="115">
        <f>SUM(BB10:BB11)</f>
        <v>713</v>
      </c>
      <c r="BC12" s="112">
        <f t="shared" si="29"/>
        <v>204.83478260869566</v>
      </c>
      <c r="BD12" s="113">
        <f t="shared" si="8"/>
        <v>33.037868162692845</v>
      </c>
      <c r="BE12" s="114">
        <f t="shared" ref="BE12:BF12" si="52">SUM(BE10:BE11)</f>
        <v>11996</v>
      </c>
      <c r="BF12" s="115">
        <f t="shared" si="52"/>
        <v>11560</v>
      </c>
      <c r="BG12" s="111">
        <f>SUM(BG10:BG11)</f>
        <v>23556</v>
      </c>
      <c r="BH12" s="111">
        <f>SUM(BH10:BH11)</f>
        <v>1085</v>
      </c>
      <c r="BI12" s="117">
        <f t="shared" si="30"/>
        <v>21.710599078341012</v>
      </c>
      <c r="BJ12" s="118">
        <f t="shared" si="31"/>
        <v>19.089141004862238</v>
      </c>
      <c r="BK12" s="114">
        <f t="shared" ref="BK12:BL12" si="53">SUM(BK10:BK11)</f>
        <v>714</v>
      </c>
      <c r="BL12" s="115">
        <f t="shared" si="53"/>
        <v>520</v>
      </c>
      <c r="BM12" s="121">
        <f>SUM(BM10:BM11)</f>
        <v>1234</v>
      </c>
      <c r="BN12" s="123">
        <f>SUM(BN10:BN11)</f>
        <v>63</v>
      </c>
      <c r="BO12" s="115">
        <f>SUM(BO10:BO11)</f>
        <v>755</v>
      </c>
      <c r="BP12" s="112">
        <f t="shared" si="32"/>
        <v>357.12698412698415</v>
      </c>
      <c r="BQ12" s="113">
        <f t="shared" si="9"/>
        <v>29.8</v>
      </c>
      <c r="BR12" s="114">
        <f>[1]O!O13</f>
        <v>11563</v>
      </c>
      <c r="BS12" s="115">
        <f>[1]O!P13</f>
        <v>10936</v>
      </c>
      <c r="BT12" s="111">
        <f>[1]O!Q13</f>
        <v>22499</v>
      </c>
      <c r="BU12" s="111">
        <f>[1]O!N13</f>
        <v>861</v>
      </c>
      <c r="BV12" s="117">
        <f t="shared" si="33"/>
        <v>26.131242740998839</v>
      </c>
      <c r="BW12" s="118">
        <f t="shared" si="34"/>
        <v>15.120295698924732</v>
      </c>
      <c r="BX12" s="114">
        <f t="shared" ref="BX12:BY12" si="54">SUM(BX10:BX11)</f>
        <v>867</v>
      </c>
      <c r="BY12" s="115">
        <f t="shared" si="54"/>
        <v>621</v>
      </c>
      <c r="BZ12" s="121">
        <f>SUM(BZ10:BZ11)</f>
        <v>1488</v>
      </c>
      <c r="CA12" s="122">
        <f>SUM(CA10:CA11)</f>
        <v>178</v>
      </c>
      <c r="CB12" s="115">
        <f>SUM(CB10:CB11)</f>
        <v>1468</v>
      </c>
      <c r="CC12" s="112">
        <f t="shared" si="35"/>
        <v>258.73595505617976</v>
      </c>
      <c r="CD12" s="113">
        <f t="shared" si="11"/>
        <v>31.372615803814714</v>
      </c>
      <c r="CE12" s="114">
        <f t="shared" si="12"/>
        <v>23559</v>
      </c>
      <c r="CF12" s="115">
        <f t="shared" si="12"/>
        <v>22496</v>
      </c>
      <c r="CG12" s="111">
        <f t="shared" si="12"/>
        <v>46055</v>
      </c>
      <c r="CH12" s="111">
        <f t="shared" si="12"/>
        <v>1946</v>
      </c>
      <c r="CI12" s="117">
        <f t="shared" si="36"/>
        <v>23.66649537512847</v>
      </c>
      <c r="CJ12" s="118">
        <f t="shared" si="37"/>
        <v>16.919544452608378</v>
      </c>
      <c r="CK12" s="114">
        <f t="shared" ref="CK12:CL12" si="55">SUM(CK10:CK11)</f>
        <v>1581</v>
      </c>
      <c r="CL12" s="115">
        <f t="shared" si="55"/>
        <v>1141</v>
      </c>
      <c r="CM12" s="121">
        <f>SUM(CM10:CM11)</f>
        <v>2722</v>
      </c>
      <c r="CN12" s="122">
        <f>SUM(CN10:CN11)</f>
        <v>31</v>
      </c>
      <c r="CO12" s="115">
        <f>SUM(CO10:CO11)</f>
        <v>672</v>
      </c>
      <c r="CP12" s="112">
        <f t="shared" si="38"/>
        <v>596.32258064516134</v>
      </c>
      <c r="CQ12" s="113">
        <f t="shared" si="14"/>
        <v>27.508928571428573</v>
      </c>
      <c r="CR12" s="114">
        <f t="shared" ref="CR12:DB12" si="56">SUM(CR10:CR11)</f>
        <v>8937</v>
      </c>
      <c r="CS12" s="115">
        <f t="shared" si="56"/>
        <v>9549</v>
      </c>
      <c r="CT12" s="111">
        <f t="shared" si="56"/>
        <v>18486</v>
      </c>
      <c r="CU12" s="111">
        <f>SUM(CU10:CU11)</f>
        <v>979</v>
      </c>
      <c r="CV12" s="117">
        <f t="shared" si="39"/>
        <v>18.882533197139939</v>
      </c>
      <c r="CW12" s="118">
        <f t="shared" si="40"/>
        <v>13.129261363636363</v>
      </c>
      <c r="CX12" s="114">
        <f t="shared" ref="CX12:CY12" si="57">SUM(CX10:CX11)</f>
        <v>971</v>
      </c>
      <c r="CY12" s="115">
        <f t="shared" si="57"/>
        <v>437</v>
      </c>
      <c r="CZ12" s="121">
        <f t="shared" si="56"/>
        <v>1408</v>
      </c>
      <c r="DA12" s="122">
        <f t="shared" si="56"/>
        <v>14</v>
      </c>
      <c r="DB12" s="115">
        <f t="shared" si="56"/>
        <v>297</v>
      </c>
      <c r="DC12" s="112">
        <f t="shared" si="41"/>
        <v>583.78571428571433</v>
      </c>
      <c r="DD12" s="113">
        <f t="shared" si="15"/>
        <v>27.518518518518519</v>
      </c>
      <c r="DE12" s="114">
        <f t="shared" ref="DE12:DF12" si="58">SUM(DE10:DE11)</f>
        <v>3842</v>
      </c>
      <c r="DF12" s="115">
        <f t="shared" si="58"/>
        <v>4331</v>
      </c>
      <c r="DG12" s="111">
        <f>SUM(DG10:DG11)</f>
        <v>8173</v>
      </c>
      <c r="DH12" s="111">
        <f>SUM(DH10:DH11)</f>
        <v>386</v>
      </c>
      <c r="DI12" s="117">
        <f t="shared" si="42"/>
        <v>21.173575129533678</v>
      </c>
      <c r="DJ12" s="118">
        <f t="shared" si="43"/>
        <v>13.947098976109215</v>
      </c>
      <c r="DK12" s="114">
        <f t="shared" ref="DK12:DL12" si="59">SUM(DK10:DK11)</f>
        <v>425</v>
      </c>
      <c r="DL12" s="115">
        <f t="shared" si="59"/>
        <v>161</v>
      </c>
      <c r="DM12" s="121">
        <f>SUM(DM10:DM11)</f>
        <v>586</v>
      </c>
      <c r="DN12" s="122">
        <f t="shared" si="16"/>
        <v>17</v>
      </c>
      <c r="DO12" s="115">
        <f t="shared" si="16"/>
        <v>375</v>
      </c>
      <c r="DP12" s="112">
        <f t="shared" si="44"/>
        <v>606.64705882352939</v>
      </c>
      <c r="DQ12" s="113">
        <f t="shared" si="17"/>
        <v>27.501333333333335</v>
      </c>
      <c r="DR12" s="114">
        <f t="shared" si="18"/>
        <v>5095</v>
      </c>
      <c r="DS12" s="115">
        <f t="shared" si="18"/>
        <v>5218</v>
      </c>
      <c r="DT12" s="111">
        <f t="shared" si="18"/>
        <v>10313</v>
      </c>
      <c r="DU12" s="111">
        <f t="shared" si="18"/>
        <v>593</v>
      </c>
      <c r="DV12" s="117">
        <f t="shared" si="45"/>
        <v>17.391231028667789</v>
      </c>
      <c r="DW12" s="118">
        <f t="shared" si="46"/>
        <v>12.546228710462287</v>
      </c>
      <c r="DX12" s="114">
        <f t="shared" si="19"/>
        <v>546</v>
      </c>
      <c r="DY12" s="115">
        <f t="shared" si="19"/>
        <v>276</v>
      </c>
      <c r="DZ12" s="121">
        <f t="shared" si="19"/>
        <v>822</v>
      </c>
      <c r="EA12" s="1"/>
    </row>
    <row r="13" spans="1:131" ht="12.75" customHeight="1" thickBot="1" x14ac:dyDescent="0.3">
      <c r="A13" s="1"/>
      <c r="B13" s="141" t="s">
        <v>32</v>
      </c>
      <c r="C13" s="142" t="s">
        <v>18</v>
      </c>
      <c r="D13" s="143">
        <f t="shared" si="0"/>
        <v>255</v>
      </c>
      <c r="E13" s="144"/>
      <c r="F13" s="145">
        <f t="shared" si="1"/>
        <v>4722</v>
      </c>
      <c r="G13" s="143"/>
      <c r="H13" s="144"/>
      <c r="I13" s="146"/>
      <c r="J13" s="143">
        <f t="shared" ref="J13:L13" si="60">J12+J9</f>
        <v>6</v>
      </c>
      <c r="K13" s="146">
        <f t="shared" si="60"/>
        <v>26</v>
      </c>
      <c r="L13" s="147">
        <f t="shared" si="60"/>
        <v>122</v>
      </c>
      <c r="N13" s="148">
        <f>N9+N10+N11</f>
        <v>249</v>
      </c>
      <c r="O13" s="149">
        <f t="shared" ref="O13:O29" si="61">AB13+BB13+BO13+CO13</f>
        <v>2454</v>
      </c>
      <c r="P13" s="150">
        <f t="shared" si="20"/>
        <v>295.425702811245</v>
      </c>
      <c r="Q13" s="151">
        <f t="shared" si="3"/>
        <v>29.975957620211901</v>
      </c>
      <c r="R13" s="152">
        <f t="shared" si="4"/>
        <v>37483</v>
      </c>
      <c r="S13" s="153">
        <f t="shared" si="4"/>
        <v>36078</v>
      </c>
      <c r="T13" s="154">
        <f t="shared" si="4"/>
        <v>73561</v>
      </c>
      <c r="U13" s="155">
        <f t="shared" si="4"/>
        <v>3388</v>
      </c>
      <c r="V13" s="156">
        <f t="shared" si="21"/>
        <v>21.712219598583236</v>
      </c>
      <c r="W13" s="157">
        <f t="shared" si="22"/>
        <v>15.991521739130436</v>
      </c>
      <c r="X13" s="158">
        <f t="shared" ref="X13:Z29" si="62">AK13+BK13+CX13+BX13</f>
        <v>2752</v>
      </c>
      <c r="Y13" s="159">
        <f t="shared" si="62"/>
        <v>1848</v>
      </c>
      <c r="Z13" s="160">
        <f t="shared" si="62"/>
        <v>4600</v>
      </c>
      <c r="AA13" s="148">
        <f t="shared" ref="AA13:AY13" si="63">AA12+AA9</f>
        <v>23</v>
      </c>
      <c r="AB13" s="149">
        <f t="shared" si="63"/>
        <v>103</v>
      </c>
      <c r="AC13" s="150">
        <f t="shared" si="23"/>
        <v>125.26086956521739</v>
      </c>
      <c r="AD13" s="151">
        <f t="shared" si="6"/>
        <v>27.970873786407768</v>
      </c>
      <c r="AE13" s="152">
        <f t="shared" ref="AE13:AF13" si="64">AE12+AE9</f>
        <v>1523</v>
      </c>
      <c r="AF13" s="153">
        <f t="shared" si="64"/>
        <v>1358</v>
      </c>
      <c r="AG13" s="154">
        <f t="shared" si="63"/>
        <v>2881</v>
      </c>
      <c r="AH13" s="155">
        <f t="shared" si="63"/>
        <v>144</v>
      </c>
      <c r="AI13" s="156">
        <f t="shared" si="24"/>
        <v>20.006944444444443</v>
      </c>
      <c r="AJ13" s="157">
        <f t="shared" si="25"/>
        <v>15.163157894736843</v>
      </c>
      <c r="AK13" s="158">
        <f t="shared" ref="AK13:AL13" si="65">AK12+AK9</f>
        <v>40</v>
      </c>
      <c r="AL13" s="159">
        <f t="shared" si="65"/>
        <v>150</v>
      </c>
      <c r="AM13" s="160">
        <f t="shared" si="63"/>
        <v>190</v>
      </c>
      <c r="AN13" s="148">
        <f t="shared" si="63"/>
        <v>113</v>
      </c>
      <c r="AO13" s="149">
        <f t="shared" si="63"/>
        <v>267</v>
      </c>
      <c r="AP13" s="150">
        <f t="shared" si="26"/>
        <v>53.389380530973455</v>
      </c>
      <c r="AQ13" s="151">
        <f t="shared" si="7"/>
        <v>22.59550561797753</v>
      </c>
      <c r="AR13" s="152">
        <f t="shared" ref="AR13:AS13" si="66">AR12+AR9</f>
        <v>3193</v>
      </c>
      <c r="AS13" s="153">
        <f t="shared" si="66"/>
        <v>2840</v>
      </c>
      <c r="AT13" s="154">
        <f t="shared" si="63"/>
        <v>6033</v>
      </c>
      <c r="AU13" s="155">
        <f>AU12+AU9</f>
        <v>318</v>
      </c>
      <c r="AV13" s="156">
        <f t="shared" si="27"/>
        <v>18.971698113207548</v>
      </c>
      <c r="AW13" s="157">
        <f t="shared" si="28"/>
        <v>15.96031746031746</v>
      </c>
      <c r="AX13" s="158">
        <f t="shared" si="63"/>
        <v>46</v>
      </c>
      <c r="AY13" s="159">
        <f t="shared" si="63"/>
        <v>332</v>
      </c>
      <c r="AZ13" s="160">
        <f>AZ12+AZ9</f>
        <v>378</v>
      </c>
      <c r="BA13" s="161">
        <f>[1]İ!D13</f>
        <v>119</v>
      </c>
      <c r="BB13" s="162">
        <f>[1]İ!E13</f>
        <v>759</v>
      </c>
      <c r="BC13" s="150">
        <f t="shared" si="29"/>
        <v>200.9075630252101</v>
      </c>
      <c r="BD13" s="151">
        <f t="shared" si="8"/>
        <v>31.499341238471672</v>
      </c>
      <c r="BE13" s="152">
        <f>[1]İ!P13</f>
        <v>12193</v>
      </c>
      <c r="BF13" s="163">
        <f>[1]İ!Q13</f>
        <v>11715</v>
      </c>
      <c r="BG13" s="149">
        <f>[1]İ!R13</f>
        <v>23908</v>
      </c>
      <c r="BH13" s="149">
        <f>[1]İ!O13</f>
        <v>1107</v>
      </c>
      <c r="BI13" s="156">
        <f t="shared" si="30"/>
        <v>21.597109304426379</v>
      </c>
      <c r="BJ13" s="157">
        <f t="shared" si="31"/>
        <v>19.019888623707239</v>
      </c>
      <c r="BK13" s="152">
        <f>[1]İ!AN13</f>
        <v>724</v>
      </c>
      <c r="BL13" s="163">
        <f>[1]İ!AO13</f>
        <v>533</v>
      </c>
      <c r="BM13" s="160">
        <f>[1]İ!AP13</f>
        <v>1257</v>
      </c>
      <c r="BN13" s="164">
        <f>[1]O!F14</f>
        <v>67</v>
      </c>
      <c r="BO13" s="162">
        <f>[1]O!G14</f>
        <v>792</v>
      </c>
      <c r="BP13" s="150">
        <f t="shared" si="32"/>
        <v>342.86567164179104</v>
      </c>
      <c r="BQ13" s="151">
        <f t="shared" si="9"/>
        <v>29.005050505050505</v>
      </c>
      <c r="BR13" s="152">
        <f>[1]O!O14</f>
        <v>11835</v>
      </c>
      <c r="BS13" s="163">
        <f>[1]O!P14</f>
        <v>11137</v>
      </c>
      <c r="BT13" s="149">
        <f>[1]O!Q14</f>
        <v>22972</v>
      </c>
      <c r="BU13" s="149">
        <f>[1]O!N14</f>
        <v>888</v>
      </c>
      <c r="BV13" s="156">
        <f t="shared" si="33"/>
        <v>25.86936936936937</v>
      </c>
      <c r="BW13" s="157">
        <f t="shared" si="34"/>
        <v>14.858990944372575</v>
      </c>
      <c r="BX13" s="152">
        <f>[1]O!AP14</f>
        <v>892</v>
      </c>
      <c r="BY13" s="163">
        <f>[1]O!AQ14</f>
        <v>654</v>
      </c>
      <c r="BZ13" s="160">
        <f>[1]O!AR14</f>
        <v>1546</v>
      </c>
      <c r="CA13" s="165">
        <f t="shared" ref="CA13:CB26" si="67">BA13+BN13</f>
        <v>186</v>
      </c>
      <c r="CB13" s="163">
        <f t="shared" si="67"/>
        <v>1551</v>
      </c>
      <c r="CC13" s="150">
        <f t="shared" si="35"/>
        <v>252.04301075268816</v>
      </c>
      <c r="CD13" s="151">
        <f t="shared" si="11"/>
        <v>30.225660863958737</v>
      </c>
      <c r="CE13" s="152">
        <f t="shared" si="12"/>
        <v>24028</v>
      </c>
      <c r="CF13" s="163">
        <f t="shared" si="12"/>
        <v>22852</v>
      </c>
      <c r="CG13" s="166">
        <f t="shared" si="12"/>
        <v>46880</v>
      </c>
      <c r="CH13" s="166">
        <f t="shared" si="12"/>
        <v>1995</v>
      </c>
      <c r="CI13" s="156">
        <f t="shared" si="36"/>
        <v>23.49874686716792</v>
      </c>
      <c r="CJ13" s="157">
        <f t="shared" si="37"/>
        <v>16.724937566892613</v>
      </c>
      <c r="CK13" s="152">
        <f t="shared" ref="CK13:CM28" si="68">BK13+BX13</f>
        <v>1616</v>
      </c>
      <c r="CL13" s="163">
        <f t="shared" si="68"/>
        <v>1187</v>
      </c>
      <c r="CM13" s="167">
        <f t="shared" si="13"/>
        <v>2803</v>
      </c>
      <c r="CN13" s="161">
        <f>[1]L!F14</f>
        <v>40</v>
      </c>
      <c r="CO13" s="162">
        <f>[1]L!G14</f>
        <v>800</v>
      </c>
      <c r="CP13" s="150">
        <f t="shared" si="38"/>
        <v>516.20000000000005</v>
      </c>
      <c r="CQ13" s="151">
        <f t="shared" si="14"/>
        <v>25.81</v>
      </c>
      <c r="CR13" s="152">
        <f>[1]L!R14</f>
        <v>10262</v>
      </c>
      <c r="CS13" s="163">
        <f>[1]L!S14</f>
        <v>10386</v>
      </c>
      <c r="CT13" s="149">
        <f>[1]L!T14</f>
        <v>20648</v>
      </c>
      <c r="CU13" s="149">
        <f>[1]L!Q14</f>
        <v>1075</v>
      </c>
      <c r="CV13" s="156">
        <f t="shared" si="39"/>
        <v>19.207441860465117</v>
      </c>
      <c r="CW13" s="157">
        <f t="shared" si="40"/>
        <v>12.848786558805227</v>
      </c>
      <c r="CX13" s="152">
        <f>[1]L!AO14</f>
        <v>1096</v>
      </c>
      <c r="CY13" s="163">
        <f>[1]L!AP14</f>
        <v>511</v>
      </c>
      <c r="CZ13" s="160">
        <f>[1]L!AQ14</f>
        <v>1607</v>
      </c>
      <c r="DA13" s="165">
        <f>DA12+DA9</f>
        <v>21</v>
      </c>
      <c r="DB13" s="163">
        <f>DB12+DB9</f>
        <v>390</v>
      </c>
      <c r="DC13" s="150">
        <f t="shared" si="41"/>
        <v>464.90476190476193</v>
      </c>
      <c r="DD13" s="151">
        <f t="shared" si="15"/>
        <v>25.033333333333335</v>
      </c>
      <c r="DE13" s="152">
        <f t="shared" ref="DE13:DF13" si="69">DE12+DE9</f>
        <v>4834</v>
      </c>
      <c r="DF13" s="163">
        <f t="shared" si="69"/>
        <v>4929</v>
      </c>
      <c r="DG13" s="166">
        <f>DG12+DG9</f>
        <v>9763</v>
      </c>
      <c r="DH13" s="166">
        <f>DH12+DH9</f>
        <v>471</v>
      </c>
      <c r="DI13" s="156">
        <f t="shared" si="42"/>
        <v>20.72823779193206</v>
      </c>
      <c r="DJ13" s="157">
        <f t="shared" si="43"/>
        <v>13.157681940700808</v>
      </c>
      <c r="DK13" s="152">
        <f t="shared" ref="DK13:DL13" si="70">DK12+DK9</f>
        <v>536</v>
      </c>
      <c r="DL13" s="163">
        <f t="shared" si="70"/>
        <v>206</v>
      </c>
      <c r="DM13" s="167">
        <f>DM12+DM9</f>
        <v>742</v>
      </c>
      <c r="DN13" s="165">
        <f t="shared" si="16"/>
        <v>19</v>
      </c>
      <c r="DO13" s="163">
        <f t="shared" si="16"/>
        <v>410</v>
      </c>
      <c r="DP13" s="150">
        <f t="shared" si="44"/>
        <v>572.89473684210532</v>
      </c>
      <c r="DQ13" s="151">
        <f t="shared" si="17"/>
        <v>26.548780487804876</v>
      </c>
      <c r="DR13" s="152">
        <f t="shared" si="18"/>
        <v>5428</v>
      </c>
      <c r="DS13" s="163">
        <f t="shared" si="18"/>
        <v>5457</v>
      </c>
      <c r="DT13" s="166">
        <f t="shared" si="18"/>
        <v>10885</v>
      </c>
      <c r="DU13" s="166">
        <f t="shared" si="18"/>
        <v>604</v>
      </c>
      <c r="DV13" s="156">
        <f t="shared" si="45"/>
        <v>18.021523178807946</v>
      </c>
      <c r="DW13" s="157">
        <f t="shared" si="46"/>
        <v>12.583815028901734</v>
      </c>
      <c r="DX13" s="152">
        <f t="shared" si="19"/>
        <v>560</v>
      </c>
      <c r="DY13" s="163">
        <f t="shared" si="19"/>
        <v>305</v>
      </c>
      <c r="DZ13" s="167">
        <f t="shared" si="19"/>
        <v>865</v>
      </c>
      <c r="EA13" s="168"/>
    </row>
    <row r="14" spans="1:131" ht="12.75" customHeight="1" x14ac:dyDescent="0.25">
      <c r="A14" s="1"/>
      <c r="B14" s="81" t="s">
        <v>37</v>
      </c>
      <c r="C14" s="82" t="s">
        <v>33</v>
      </c>
      <c r="D14" s="83">
        <f t="shared" si="0"/>
        <v>1</v>
      </c>
      <c r="E14" s="84"/>
      <c r="F14" s="85">
        <f t="shared" si="1"/>
        <v>11</v>
      </c>
      <c r="G14" s="83"/>
      <c r="H14" s="84"/>
      <c r="I14" s="86"/>
      <c r="J14" s="83"/>
      <c r="K14" s="84"/>
      <c r="L14" s="87"/>
      <c r="N14" s="88">
        <f t="shared" ref="N14:N25" si="71">AA14+BA14+BN14+CN14</f>
        <v>1</v>
      </c>
      <c r="O14" s="89">
        <f t="shared" si="61"/>
        <v>7</v>
      </c>
      <c r="P14" s="90">
        <f>IF(N14&gt;0,T14/N14,0)</f>
        <v>34</v>
      </c>
      <c r="Q14" s="91">
        <f t="shared" si="3"/>
        <v>4.8571428571428568</v>
      </c>
      <c r="R14" s="92">
        <f t="shared" si="4"/>
        <v>22</v>
      </c>
      <c r="S14" s="93">
        <f t="shared" si="4"/>
        <v>12</v>
      </c>
      <c r="T14" s="94">
        <f t="shared" si="4"/>
        <v>34</v>
      </c>
      <c r="U14" s="95">
        <f>AU14+BH14+CU14+BU14</f>
        <v>4</v>
      </c>
      <c r="V14" s="96">
        <f>IF(U14&gt;0,T14/U14,0)</f>
        <v>8.5</v>
      </c>
      <c r="W14" s="97">
        <f>IF(Z14&gt;0,T14/Z14,0)</f>
        <v>3.0909090909090908</v>
      </c>
      <c r="X14" s="98">
        <f t="shared" si="62"/>
        <v>7</v>
      </c>
      <c r="Y14" s="99">
        <f t="shared" si="62"/>
        <v>4</v>
      </c>
      <c r="Z14" s="100">
        <f>AM14+BM14+CZ14+BZ14</f>
        <v>11</v>
      </c>
      <c r="AA14" s="88"/>
      <c r="AB14" s="89"/>
      <c r="AC14" s="90"/>
      <c r="AD14" s="91"/>
      <c r="AE14" s="92"/>
      <c r="AF14" s="93"/>
      <c r="AG14" s="94"/>
      <c r="AH14" s="95"/>
      <c r="AI14" s="96"/>
      <c r="AJ14" s="97"/>
      <c r="AK14" s="98"/>
      <c r="AL14" s="99"/>
      <c r="AM14" s="100"/>
      <c r="AN14" s="88"/>
      <c r="AO14" s="89"/>
      <c r="AP14" s="90"/>
      <c r="AQ14" s="91"/>
      <c r="AR14" s="92"/>
      <c r="AS14" s="93"/>
      <c r="AT14" s="94"/>
      <c r="AU14" s="95"/>
      <c r="AV14" s="96"/>
      <c r="AW14" s="97"/>
      <c r="AX14" s="98"/>
      <c r="AY14" s="99"/>
      <c r="AZ14" s="100"/>
      <c r="BA14" s="101"/>
      <c r="BB14" s="93"/>
      <c r="BC14" s="90"/>
      <c r="BD14" s="91"/>
      <c r="BE14" s="92"/>
      <c r="BF14" s="93"/>
      <c r="BG14" s="94"/>
      <c r="BH14" s="94"/>
      <c r="BI14" s="96"/>
      <c r="BJ14" s="97"/>
      <c r="BK14" s="92"/>
      <c r="BL14" s="93"/>
      <c r="BM14" s="100"/>
      <c r="BN14" s="102">
        <f>[1]O!F15</f>
        <v>1</v>
      </c>
      <c r="BO14" s="93">
        <f>[1]O!G15</f>
        <v>7</v>
      </c>
      <c r="BP14" s="90">
        <f>IF(BN14&gt;0,BT14/BN14,0)</f>
        <v>34</v>
      </c>
      <c r="BQ14" s="91">
        <f t="shared" si="9"/>
        <v>4.8571428571428568</v>
      </c>
      <c r="BR14" s="92">
        <f>[1]O!O15</f>
        <v>22</v>
      </c>
      <c r="BS14" s="93">
        <f>[1]O!P15</f>
        <v>12</v>
      </c>
      <c r="BT14" s="94">
        <f>[1]O!Q15</f>
        <v>34</v>
      </c>
      <c r="BU14" s="94">
        <f>[1]O!N15</f>
        <v>4</v>
      </c>
      <c r="BV14" s="96">
        <f>IF(BU14&gt;0,BT14/BU14,0)</f>
        <v>8.5</v>
      </c>
      <c r="BW14" s="97">
        <f>IF(BZ14&gt;0,BT14/BZ14,0)</f>
        <v>3.0909090909090908</v>
      </c>
      <c r="BX14" s="92">
        <f>[1]O!AP15</f>
        <v>7</v>
      </c>
      <c r="BY14" s="93">
        <f>[1]O!AQ15</f>
        <v>4</v>
      </c>
      <c r="BZ14" s="100">
        <f>[1]O!AR15</f>
        <v>11</v>
      </c>
      <c r="CA14" s="101">
        <f t="shared" si="67"/>
        <v>1</v>
      </c>
      <c r="CB14" s="93">
        <f t="shared" si="67"/>
        <v>7</v>
      </c>
      <c r="CC14" s="90">
        <f>IF(CA14&gt;0,CG14/CA14,0)</f>
        <v>34</v>
      </c>
      <c r="CD14" s="91">
        <f t="shared" si="11"/>
        <v>4.8571428571428568</v>
      </c>
      <c r="CE14" s="92">
        <f t="shared" si="12"/>
        <v>22</v>
      </c>
      <c r="CF14" s="93">
        <f t="shared" si="12"/>
        <v>12</v>
      </c>
      <c r="CG14" s="94">
        <f t="shared" si="12"/>
        <v>34</v>
      </c>
      <c r="CH14" s="94">
        <f>BH14+BU14</f>
        <v>4</v>
      </c>
      <c r="CI14" s="96">
        <f>IF(CH14&gt;0,CG14/CH14,0)</f>
        <v>8.5</v>
      </c>
      <c r="CJ14" s="97">
        <f>IF(CM14&gt;0,CG14/CM14,0)</f>
        <v>3.0909090909090908</v>
      </c>
      <c r="CK14" s="92">
        <f t="shared" si="68"/>
        <v>7</v>
      </c>
      <c r="CL14" s="93">
        <f t="shared" si="68"/>
        <v>4</v>
      </c>
      <c r="CM14" s="100">
        <f>BM14+BZ14</f>
        <v>11</v>
      </c>
      <c r="CN14" s="101"/>
      <c r="CO14" s="93"/>
      <c r="CP14" s="90"/>
      <c r="CQ14" s="91"/>
      <c r="CR14" s="92"/>
      <c r="CS14" s="93"/>
      <c r="CT14" s="94"/>
      <c r="CU14" s="94"/>
      <c r="CV14" s="96"/>
      <c r="CW14" s="97"/>
      <c r="CX14" s="92"/>
      <c r="CY14" s="93"/>
      <c r="CZ14" s="100"/>
      <c r="DA14" s="101">
        <f>[1]L1!AM15</f>
        <v>4</v>
      </c>
      <c r="DB14" s="93">
        <f>[1]L1!AN15</f>
        <v>50</v>
      </c>
      <c r="DC14" s="90">
        <f>IF(DA14&gt;0,DG14/DA14,0)</f>
        <v>474.75</v>
      </c>
      <c r="DD14" s="91">
        <f t="shared" si="15"/>
        <v>37.979999999999997</v>
      </c>
      <c r="DE14" s="92">
        <f>[1]L1!AQ15</f>
        <v>764</v>
      </c>
      <c r="DF14" s="93">
        <f>[1]L1!AR15</f>
        <v>1135</v>
      </c>
      <c r="DG14" s="94">
        <f>[1]L1!AS15</f>
        <v>1899</v>
      </c>
      <c r="DH14" s="94">
        <f>[1]L1!AP15</f>
        <v>84</v>
      </c>
      <c r="DI14" s="96">
        <f>IF(DH14&gt;0,DG14/DH14,0)</f>
        <v>22.607142857142858</v>
      </c>
      <c r="DJ14" s="97">
        <f>IF(DM14&gt;0,DG14/DM14,0)</f>
        <v>19.181818181818183</v>
      </c>
      <c r="DK14" s="92">
        <f>[1]L1!AT15</f>
        <v>69</v>
      </c>
      <c r="DL14" s="93">
        <f>[1]L1!AU15</f>
        <v>30</v>
      </c>
      <c r="DM14" s="100">
        <f>[1]L1!AV15</f>
        <v>99</v>
      </c>
      <c r="DN14" s="101">
        <f t="shared" si="16"/>
        <v>-4</v>
      </c>
      <c r="DO14" s="93">
        <f t="shared" si="16"/>
        <v>-50</v>
      </c>
      <c r="DP14" s="90">
        <f>IF(DN14&gt;0,DT14/DN14,0)</f>
        <v>0</v>
      </c>
      <c r="DQ14" s="91">
        <f t="shared" si="17"/>
        <v>0</v>
      </c>
      <c r="DR14" s="92">
        <f t="shared" si="18"/>
        <v>-764</v>
      </c>
      <c r="DS14" s="93">
        <f t="shared" si="18"/>
        <v>-1135</v>
      </c>
      <c r="DT14" s="94">
        <f t="shared" si="18"/>
        <v>-1899</v>
      </c>
      <c r="DU14" s="94">
        <f t="shared" si="18"/>
        <v>-84</v>
      </c>
      <c r="DV14" s="96">
        <f>IF(DU14&gt;0,DT14/DU14,0)</f>
        <v>0</v>
      </c>
      <c r="DW14" s="97">
        <f>IF(DZ14&gt;0,DT14/DZ14,0)</f>
        <v>0</v>
      </c>
      <c r="DX14" s="92">
        <f t="shared" si="19"/>
        <v>-69</v>
      </c>
      <c r="DY14" s="93">
        <f t="shared" si="19"/>
        <v>-30</v>
      </c>
      <c r="DZ14" s="100">
        <f t="shared" si="19"/>
        <v>-99</v>
      </c>
      <c r="EA14" s="1"/>
    </row>
    <row r="15" spans="1:131" ht="12.75" customHeight="1" x14ac:dyDescent="0.25">
      <c r="A15" s="1"/>
      <c r="B15" s="169" t="s">
        <v>37</v>
      </c>
      <c r="C15" s="170" t="s">
        <v>34</v>
      </c>
      <c r="D15" s="105">
        <f t="shared" si="0"/>
        <v>37</v>
      </c>
      <c r="E15" s="106"/>
      <c r="F15" s="107">
        <f t="shared" si="1"/>
        <v>668</v>
      </c>
      <c r="G15" s="105"/>
      <c r="H15" s="106"/>
      <c r="I15" s="108"/>
      <c r="J15" s="105">
        <f>'[1]Resmi Yaygıneğitim'!I53</f>
        <v>3</v>
      </c>
      <c r="K15" s="106">
        <f>'[1]Resmi Yaygıneğitim'!J53</f>
        <v>2</v>
      </c>
      <c r="L15" s="109">
        <f>'[1]Resmi Yaygıneğitim'!R53</f>
        <v>21</v>
      </c>
      <c r="N15" s="126">
        <f t="shared" si="71"/>
        <v>34</v>
      </c>
      <c r="O15" s="127">
        <f t="shared" si="61"/>
        <v>352</v>
      </c>
      <c r="P15" s="128">
        <f t="shared" si="20"/>
        <v>292.52941176470586</v>
      </c>
      <c r="Q15" s="129">
        <f t="shared" si="3"/>
        <v>28.255681818181817</v>
      </c>
      <c r="R15" s="130">
        <f t="shared" si="4"/>
        <v>4966</v>
      </c>
      <c r="S15" s="108">
        <f t="shared" si="4"/>
        <v>4980</v>
      </c>
      <c r="T15" s="127">
        <f t="shared" si="4"/>
        <v>9946</v>
      </c>
      <c r="U15" s="131">
        <f t="shared" si="4"/>
        <v>479</v>
      </c>
      <c r="V15" s="132">
        <f t="shared" si="21"/>
        <v>20.764091858037578</v>
      </c>
      <c r="W15" s="133">
        <f t="shared" si="22"/>
        <v>15.372488408037094</v>
      </c>
      <c r="X15" s="134">
        <f t="shared" si="62"/>
        <v>412</v>
      </c>
      <c r="Y15" s="107">
        <f t="shared" si="62"/>
        <v>235</v>
      </c>
      <c r="Z15" s="109">
        <f t="shared" si="62"/>
        <v>647</v>
      </c>
      <c r="AA15" s="126">
        <f>'[1]O 1'!F16</f>
        <v>3</v>
      </c>
      <c r="AB15" s="127">
        <f>'[1]O 1'!G16</f>
        <v>15</v>
      </c>
      <c r="AC15" s="128">
        <f t="shared" si="23"/>
        <v>111.66666666666667</v>
      </c>
      <c r="AD15" s="129">
        <f t="shared" si="6"/>
        <v>22.333333333333332</v>
      </c>
      <c r="AE15" s="130">
        <f>'[1]O 1'!J16</f>
        <v>164</v>
      </c>
      <c r="AF15" s="108">
        <f>'[1]O 1'!K16</f>
        <v>171</v>
      </c>
      <c r="AG15" s="127">
        <f>'[1]O 1'!L16</f>
        <v>335</v>
      </c>
      <c r="AH15" s="131">
        <f>'[1]O 1'!I16</f>
        <v>17</v>
      </c>
      <c r="AI15" s="132">
        <f t="shared" si="24"/>
        <v>19.705882352941178</v>
      </c>
      <c r="AJ15" s="133">
        <f t="shared" si="25"/>
        <v>15.227272727272727</v>
      </c>
      <c r="AK15" s="134">
        <f>'[1]O 1'!X16</f>
        <v>6</v>
      </c>
      <c r="AL15" s="107">
        <f>'[1]O 1'!Y16</f>
        <v>16</v>
      </c>
      <c r="AM15" s="109">
        <f>'[1]O 1'!Z16</f>
        <v>22</v>
      </c>
      <c r="AN15" s="126">
        <f>'[1]O 1'!F19</f>
        <v>12</v>
      </c>
      <c r="AO15" s="127">
        <f>'[1]O 1'!G19</f>
        <v>27</v>
      </c>
      <c r="AP15" s="128">
        <f t="shared" si="26"/>
        <v>49.833333333333336</v>
      </c>
      <c r="AQ15" s="129">
        <f t="shared" si="7"/>
        <v>22.148148148148149</v>
      </c>
      <c r="AR15" s="130">
        <f>'[1]O 1'!J19</f>
        <v>315</v>
      </c>
      <c r="AS15" s="108">
        <f>'[1]O 1'!K19</f>
        <v>283</v>
      </c>
      <c r="AT15" s="127">
        <f>'[1]O 1'!L19</f>
        <v>598</v>
      </c>
      <c r="AU15" s="131">
        <f>'[1]O 1'!I19</f>
        <v>32</v>
      </c>
      <c r="AV15" s="132">
        <f t="shared" si="27"/>
        <v>18.6875</v>
      </c>
      <c r="AW15" s="133">
        <f t="shared" si="28"/>
        <v>16.162162162162161</v>
      </c>
      <c r="AX15" s="134">
        <f>'[1]O 1'!X19</f>
        <v>8</v>
      </c>
      <c r="AY15" s="107">
        <f>'[1]O 1'!Y19</f>
        <v>29</v>
      </c>
      <c r="AZ15" s="109">
        <f>'[1]O 1'!Z19</f>
        <v>37</v>
      </c>
      <c r="BA15" s="105">
        <f>[1]İ!D14</f>
        <v>10</v>
      </c>
      <c r="BB15" s="108">
        <f>[1]İ!E14</f>
        <v>107</v>
      </c>
      <c r="BC15" s="128">
        <f t="shared" si="29"/>
        <v>233.5</v>
      </c>
      <c r="BD15" s="129">
        <f t="shared" si="8"/>
        <v>21.822429906542055</v>
      </c>
      <c r="BE15" s="130">
        <f>[1]İ!P14</f>
        <v>1204</v>
      </c>
      <c r="BF15" s="108">
        <f>[1]İ!Q14</f>
        <v>1131</v>
      </c>
      <c r="BG15" s="127">
        <f>[1]İ!R14</f>
        <v>2335</v>
      </c>
      <c r="BH15" s="127">
        <f>[1]İ!O14</f>
        <v>118</v>
      </c>
      <c r="BI15" s="132">
        <f t="shared" si="30"/>
        <v>19.788135593220339</v>
      </c>
      <c r="BJ15" s="133">
        <f t="shared" si="31"/>
        <v>14.685534591194969</v>
      </c>
      <c r="BK15" s="130">
        <f>[1]İ!AN14</f>
        <v>109</v>
      </c>
      <c r="BL15" s="108">
        <f>[1]İ!AO14</f>
        <v>50</v>
      </c>
      <c r="BM15" s="109">
        <f>[1]İ!AP14</f>
        <v>159</v>
      </c>
      <c r="BN15" s="106">
        <f>[1]O!F16</f>
        <v>9</v>
      </c>
      <c r="BO15" s="108">
        <f>[1]O!G16</f>
        <v>78</v>
      </c>
      <c r="BP15" s="128">
        <f t="shared" si="32"/>
        <v>277.77777777777777</v>
      </c>
      <c r="BQ15" s="129">
        <f t="shared" si="9"/>
        <v>32.051282051282051</v>
      </c>
      <c r="BR15" s="130">
        <f>[1]O!O16</f>
        <v>1267</v>
      </c>
      <c r="BS15" s="108">
        <f>[1]O!P16</f>
        <v>1233</v>
      </c>
      <c r="BT15" s="127">
        <f>[1]O!Q16</f>
        <v>2500</v>
      </c>
      <c r="BU15" s="127">
        <f>[1]O!N16</f>
        <v>97</v>
      </c>
      <c r="BV15" s="132">
        <f t="shared" si="33"/>
        <v>25.773195876288661</v>
      </c>
      <c r="BW15" s="133">
        <f t="shared" si="34"/>
        <v>16.666666666666668</v>
      </c>
      <c r="BX15" s="130">
        <f>[1]O!AP16</f>
        <v>90</v>
      </c>
      <c r="BY15" s="108">
        <f>[1]O!AQ16</f>
        <v>60</v>
      </c>
      <c r="BZ15" s="109">
        <f>[1]O!AR16</f>
        <v>150</v>
      </c>
      <c r="CA15" s="105">
        <f t="shared" si="67"/>
        <v>19</v>
      </c>
      <c r="CB15" s="108">
        <f t="shared" si="67"/>
        <v>185</v>
      </c>
      <c r="CC15" s="128">
        <f t="shared" si="35"/>
        <v>254.47368421052633</v>
      </c>
      <c r="CD15" s="129">
        <f t="shared" si="11"/>
        <v>26.135135135135137</v>
      </c>
      <c r="CE15" s="130">
        <f t="shared" si="12"/>
        <v>2471</v>
      </c>
      <c r="CF15" s="108">
        <f t="shared" si="12"/>
        <v>2364</v>
      </c>
      <c r="CG15" s="127">
        <f t="shared" si="12"/>
        <v>4835</v>
      </c>
      <c r="CH15" s="127">
        <f t="shared" si="12"/>
        <v>215</v>
      </c>
      <c r="CI15" s="132">
        <f t="shared" si="36"/>
        <v>22.488372093023255</v>
      </c>
      <c r="CJ15" s="133">
        <f t="shared" si="37"/>
        <v>15.647249190938512</v>
      </c>
      <c r="CK15" s="130">
        <f t="shared" si="68"/>
        <v>199</v>
      </c>
      <c r="CL15" s="108">
        <f t="shared" si="68"/>
        <v>110</v>
      </c>
      <c r="CM15" s="109">
        <f t="shared" si="13"/>
        <v>309</v>
      </c>
      <c r="CN15" s="105">
        <f>[1]L!F15</f>
        <v>12</v>
      </c>
      <c r="CO15" s="108">
        <f>[1]L!G15</f>
        <v>152</v>
      </c>
      <c r="CP15" s="128">
        <f t="shared" si="38"/>
        <v>376.08333333333331</v>
      </c>
      <c r="CQ15" s="129">
        <f t="shared" si="14"/>
        <v>29.690789473684209</v>
      </c>
      <c r="CR15" s="130">
        <f>[1]L!R15</f>
        <v>2180</v>
      </c>
      <c r="CS15" s="108">
        <f>[1]L!S15</f>
        <v>2333</v>
      </c>
      <c r="CT15" s="127">
        <f>[1]L!T15</f>
        <v>4513</v>
      </c>
      <c r="CU15" s="127">
        <f>[1]L!Q15</f>
        <v>232</v>
      </c>
      <c r="CV15" s="132">
        <f t="shared" si="39"/>
        <v>19.452586206896552</v>
      </c>
      <c r="CW15" s="133">
        <f t="shared" si="40"/>
        <v>14.281645569620252</v>
      </c>
      <c r="CX15" s="130">
        <f>[1]L!AO15</f>
        <v>207</v>
      </c>
      <c r="CY15" s="108">
        <f>[1]L!AP15</f>
        <v>109</v>
      </c>
      <c r="CZ15" s="109">
        <f>[1]L!AQ15</f>
        <v>316</v>
      </c>
      <c r="DA15" s="105">
        <f>[1]L1!AM15</f>
        <v>4</v>
      </c>
      <c r="DB15" s="108">
        <f>[1]L1!AN15</f>
        <v>50</v>
      </c>
      <c r="DC15" s="128">
        <f t="shared" si="41"/>
        <v>474.75</v>
      </c>
      <c r="DD15" s="129">
        <f t="shared" si="15"/>
        <v>37.979999999999997</v>
      </c>
      <c r="DE15" s="130">
        <f>[1]L1!AQ15</f>
        <v>764</v>
      </c>
      <c r="DF15" s="108">
        <f>[1]L1!AR15</f>
        <v>1135</v>
      </c>
      <c r="DG15" s="127">
        <f>[1]L1!AS15</f>
        <v>1899</v>
      </c>
      <c r="DH15" s="127">
        <f>[1]L1!AP15</f>
        <v>84</v>
      </c>
      <c r="DI15" s="132">
        <f t="shared" si="42"/>
        <v>22.607142857142858</v>
      </c>
      <c r="DJ15" s="133">
        <f t="shared" si="43"/>
        <v>19.181818181818183</v>
      </c>
      <c r="DK15" s="130">
        <f>[1]L1!AT15</f>
        <v>69</v>
      </c>
      <c r="DL15" s="108">
        <f>[1]L1!AU15</f>
        <v>30</v>
      </c>
      <c r="DM15" s="109">
        <f>[1]L1!AV15</f>
        <v>99</v>
      </c>
      <c r="DN15" s="105">
        <f t="shared" si="16"/>
        <v>8</v>
      </c>
      <c r="DO15" s="108">
        <f t="shared" si="16"/>
        <v>102</v>
      </c>
      <c r="DP15" s="128">
        <f t="shared" si="44"/>
        <v>326.75</v>
      </c>
      <c r="DQ15" s="129">
        <f t="shared" si="17"/>
        <v>25.627450980392158</v>
      </c>
      <c r="DR15" s="130">
        <f t="shared" si="18"/>
        <v>1416</v>
      </c>
      <c r="DS15" s="108">
        <f t="shared" si="18"/>
        <v>1198</v>
      </c>
      <c r="DT15" s="127">
        <f t="shared" si="18"/>
        <v>2614</v>
      </c>
      <c r="DU15" s="127">
        <f t="shared" si="18"/>
        <v>148</v>
      </c>
      <c r="DV15" s="132">
        <f t="shared" si="45"/>
        <v>17.662162162162161</v>
      </c>
      <c r="DW15" s="133">
        <f t="shared" si="46"/>
        <v>12.046082949308756</v>
      </c>
      <c r="DX15" s="130">
        <f t="shared" si="19"/>
        <v>138</v>
      </c>
      <c r="DY15" s="108">
        <f t="shared" si="19"/>
        <v>79</v>
      </c>
      <c r="DZ15" s="109">
        <f t="shared" si="19"/>
        <v>217</v>
      </c>
      <c r="EA15" s="1"/>
    </row>
    <row r="16" spans="1:131" ht="12.75" customHeight="1" x14ac:dyDescent="0.25">
      <c r="A16" s="1"/>
      <c r="B16" s="103" t="s">
        <v>37</v>
      </c>
      <c r="C16" s="104" t="s">
        <v>35</v>
      </c>
      <c r="D16" s="171">
        <f t="shared" si="0"/>
        <v>102</v>
      </c>
      <c r="E16" s="172"/>
      <c r="F16" s="173">
        <f t="shared" si="1"/>
        <v>574</v>
      </c>
      <c r="G16" s="174"/>
      <c r="H16" s="175"/>
      <c r="I16" s="176"/>
      <c r="J16" s="174"/>
      <c r="K16" s="175"/>
      <c r="L16" s="177"/>
      <c r="N16" s="110">
        <f t="shared" si="71"/>
        <v>102</v>
      </c>
      <c r="O16" s="111">
        <f t="shared" si="61"/>
        <v>412</v>
      </c>
      <c r="P16" s="112">
        <f t="shared" si="20"/>
        <v>85.931372549019613</v>
      </c>
      <c r="Q16" s="113">
        <f t="shared" si="3"/>
        <v>21.274271844660195</v>
      </c>
      <c r="R16" s="114">
        <f t="shared" si="4"/>
        <v>4513</v>
      </c>
      <c r="S16" s="115">
        <f t="shared" si="4"/>
        <v>4252</v>
      </c>
      <c r="T16" s="111">
        <f t="shared" si="4"/>
        <v>8765</v>
      </c>
      <c r="U16" s="116">
        <f t="shared" si="4"/>
        <v>659</v>
      </c>
      <c r="V16" s="117">
        <f t="shared" si="21"/>
        <v>13.300455235204856</v>
      </c>
      <c r="W16" s="118">
        <f t="shared" si="22"/>
        <v>15.270034843205575</v>
      </c>
      <c r="X16" s="119">
        <f t="shared" si="62"/>
        <v>357</v>
      </c>
      <c r="Y16" s="120">
        <f t="shared" si="62"/>
        <v>217</v>
      </c>
      <c r="Z16" s="121">
        <f t="shared" si="62"/>
        <v>574</v>
      </c>
      <c r="AA16" s="110">
        <f>'[1]O 1'!F20</f>
        <v>1</v>
      </c>
      <c r="AB16" s="111">
        <f>'[1]O 1'!G20</f>
        <v>3</v>
      </c>
      <c r="AC16" s="112">
        <f t="shared" si="23"/>
        <v>57</v>
      </c>
      <c r="AD16" s="113">
        <f t="shared" si="6"/>
        <v>19</v>
      </c>
      <c r="AE16" s="114">
        <f>'[1]O 1'!J20</f>
        <v>31</v>
      </c>
      <c r="AF16" s="115">
        <f>'[1]O 1'!K20</f>
        <v>26</v>
      </c>
      <c r="AG16" s="111">
        <f>'[1]O 1'!L20</f>
        <v>57</v>
      </c>
      <c r="AH16" s="116">
        <f>'[1]O 1'!I20</f>
        <v>3</v>
      </c>
      <c r="AI16" s="117">
        <f t="shared" si="24"/>
        <v>19</v>
      </c>
      <c r="AJ16" s="118">
        <f t="shared" si="25"/>
        <v>11.4</v>
      </c>
      <c r="AK16" s="119">
        <f>'[1]O 1'!X20</f>
        <v>2</v>
      </c>
      <c r="AL16" s="120">
        <f>'[1]O 1'!Y20</f>
        <v>3</v>
      </c>
      <c r="AM16" s="121">
        <f>'[1]O 1'!Z20</f>
        <v>5</v>
      </c>
      <c r="AN16" s="110">
        <f>'[1]O 1'!F22</f>
        <v>47</v>
      </c>
      <c r="AO16" s="111">
        <f>'[1]O 1'!G22</f>
        <v>50</v>
      </c>
      <c r="AP16" s="112">
        <f t="shared" si="26"/>
        <v>15.723404255319149</v>
      </c>
      <c r="AQ16" s="113">
        <f t="shared" si="7"/>
        <v>14.78</v>
      </c>
      <c r="AR16" s="114">
        <f>'[1]O 1'!J22</f>
        <v>377</v>
      </c>
      <c r="AS16" s="115">
        <f>'[1]O 1'!K22</f>
        <v>362</v>
      </c>
      <c r="AT16" s="111">
        <f>'[1]O 1'!L22</f>
        <v>739</v>
      </c>
      <c r="AU16" s="116">
        <f>'[1]O 1'!I22</f>
        <v>53</v>
      </c>
      <c r="AV16" s="117">
        <f t="shared" si="27"/>
        <v>13.943396226415095</v>
      </c>
      <c r="AW16" s="118">
        <f t="shared" si="28"/>
        <v>19.44736842105263</v>
      </c>
      <c r="AX16" s="119">
        <f>'[1]O 1'!X22</f>
        <v>7</v>
      </c>
      <c r="AY16" s="120">
        <f>'[1]O 1'!Y22</f>
        <v>31</v>
      </c>
      <c r="AZ16" s="121">
        <f>'[1]O 1'!Z22</f>
        <v>38</v>
      </c>
      <c r="BA16" s="122">
        <f>[1]İ!D15</f>
        <v>71</v>
      </c>
      <c r="BB16" s="115">
        <f>[1]İ!E15</f>
        <v>185</v>
      </c>
      <c r="BC16" s="112">
        <f t="shared" si="29"/>
        <v>45.535211267605632</v>
      </c>
      <c r="BD16" s="113">
        <f t="shared" si="8"/>
        <v>17.475675675675674</v>
      </c>
      <c r="BE16" s="114">
        <f>[1]İ!P15</f>
        <v>1635</v>
      </c>
      <c r="BF16" s="115">
        <f>[1]İ!Q15</f>
        <v>1598</v>
      </c>
      <c r="BG16" s="111">
        <f>[1]İ!R15</f>
        <v>3233</v>
      </c>
      <c r="BH16" s="111">
        <f>[1]İ!O15</f>
        <v>307</v>
      </c>
      <c r="BI16" s="117">
        <f t="shared" si="30"/>
        <v>10.530944625407166</v>
      </c>
      <c r="BJ16" s="118">
        <f t="shared" si="31"/>
        <v>12.778656126482213</v>
      </c>
      <c r="BK16" s="114">
        <f>[1]İ!AN15</f>
        <v>152</v>
      </c>
      <c r="BL16" s="115">
        <f>[1]İ!AO15</f>
        <v>101</v>
      </c>
      <c r="BM16" s="121">
        <f>[1]İ!AP15</f>
        <v>253</v>
      </c>
      <c r="BN16" s="123">
        <f>[1]O!F17</f>
        <v>24</v>
      </c>
      <c r="BO16" s="115">
        <f>[1]O!G17</f>
        <v>173</v>
      </c>
      <c r="BP16" s="112">
        <f t="shared" si="32"/>
        <v>154.20833333333334</v>
      </c>
      <c r="BQ16" s="113">
        <f t="shared" si="9"/>
        <v>21.393063583815028</v>
      </c>
      <c r="BR16" s="114">
        <f>[1]O!O17</f>
        <v>1871</v>
      </c>
      <c r="BS16" s="115">
        <f>[1]O!P17</f>
        <v>1830</v>
      </c>
      <c r="BT16" s="111">
        <f>[1]O!Q17</f>
        <v>3701</v>
      </c>
      <c r="BU16" s="111">
        <f>[1]O!N17</f>
        <v>159</v>
      </c>
      <c r="BV16" s="117">
        <f t="shared" si="33"/>
        <v>23.276729559748428</v>
      </c>
      <c r="BW16" s="118">
        <f t="shared" si="34"/>
        <v>15.748936170212765</v>
      </c>
      <c r="BX16" s="114">
        <f>[1]O!AP17</f>
        <v>151</v>
      </c>
      <c r="BY16" s="115">
        <f>[1]O!AQ17</f>
        <v>84</v>
      </c>
      <c r="BZ16" s="121">
        <f>[1]O!AR17</f>
        <v>235</v>
      </c>
      <c r="CA16" s="122">
        <f t="shared" si="67"/>
        <v>95</v>
      </c>
      <c r="CB16" s="115">
        <f t="shared" si="67"/>
        <v>358</v>
      </c>
      <c r="CC16" s="112">
        <f t="shared" si="35"/>
        <v>72.989473684210523</v>
      </c>
      <c r="CD16" s="113">
        <f t="shared" si="11"/>
        <v>19.368715083798882</v>
      </c>
      <c r="CE16" s="114">
        <f t="shared" si="12"/>
        <v>3506</v>
      </c>
      <c r="CF16" s="115">
        <f t="shared" si="12"/>
        <v>3428</v>
      </c>
      <c r="CG16" s="111">
        <f t="shared" si="12"/>
        <v>6934</v>
      </c>
      <c r="CH16" s="111">
        <f t="shared" si="12"/>
        <v>466</v>
      </c>
      <c r="CI16" s="117">
        <f t="shared" si="36"/>
        <v>14.879828326180258</v>
      </c>
      <c r="CJ16" s="118">
        <f t="shared" si="37"/>
        <v>14.209016393442623</v>
      </c>
      <c r="CK16" s="114">
        <f t="shared" si="68"/>
        <v>303</v>
      </c>
      <c r="CL16" s="115">
        <f t="shared" si="68"/>
        <v>185</v>
      </c>
      <c r="CM16" s="121">
        <f t="shared" si="13"/>
        <v>488</v>
      </c>
      <c r="CN16" s="122">
        <f>[1]L!F16</f>
        <v>6</v>
      </c>
      <c r="CO16" s="115">
        <f>[1]L!G16</f>
        <v>51</v>
      </c>
      <c r="CP16" s="112">
        <f t="shared" si="38"/>
        <v>182</v>
      </c>
      <c r="CQ16" s="113">
        <f t="shared" si="14"/>
        <v>21.411764705882351</v>
      </c>
      <c r="CR16" s="114">
        <f>[1]L!R16</f>
        <v>630</v>
      </c>
      <c r="CS16" s="115">
        <f>[1]L!S16</f>
        <v>462</v>
      </c>
      <c r="CT16" s="111">
        <f>[1]L!T16</f>
        <v>1092</v>
      </c>
      <c r="CU16" s="111">
        <f>[1]L!Q16</f>
        <v>140</v>
      </c>
      <c r="CV16" s="117">
        <f t="shared" si="39"/>
        <v>7.8</v>
      </c>
      <c r="CW16" s="118">
        <f t="shared" si="40"/>
        <v>13.481481481481481</v>
      </c>
      <c r="CX16" s="114">
        <f>[1]L!AO16</f>
        <v>52</v>
      </c>
      <c r="CY16" s="115">
        <f>[1]L!AP16</f>
        <v>29</v>
      </c>
      <c r="CZ16" s="121">
        <f>[1]L!AQ16</f>
        <v>81</v>
      </c>
      <c r="DA16" s="122">
        <f>[1]L1!AM16</f>
        <v>1</v>
      </c>
      <c r="DB16" s="115">
        <f>[1]L1!AN16</f>
        <v>13</v>
      </c>
      <c r="DC16" s="112">
        <f t="shared" si="41"/>
        <v>394</v>
      </c>
      <c r="DD16" s="113">
        <f t="shared" si="15"/>
        <v>30.307692307692307</v>
      </c>
      <c r="DE16" s="114">
        <f>[1]L1!AQ16</f>
        <v>204</v>
      </c>
      <c r="DF16" s="115">
        <f>[1]L1!AR16</f>
        <v>190</v>
      </c>
      <c r="DG16" s="111">
        <f>[1]L1!AS16</f>
        <v>394</v>
      </c>
      <c r="DH16" s="111">
        <f>[1]L1!AP16</f>
        <v>52</v>
      </c>
      <c r="DI16" s="117">
        <f t="shared" si="42"/>
        <v>7.5769230769230766</v>
      </c>
      <c r="DJ16" s="118">
        <f t="shared" si="43"/>
        <v>23.176470588235293</v>
      </c>
      <c r="DK16" s="114">
        <f>[1]L1!AT16</f>
        <v>14</v>
      </c>
      <c r="DL16" s="115">
        <f>[1]L1!AU16</f>
        <v>3</v>
      </c>
      <c r="DM16" s="121">
        <f>[1]L1!AV16</f>
        <v>17</v>
      </c>
      <c r="DN16" s="122">
        <f t="shared" si="16"/>
        <v>5</v>
      </c>
      <c r="DO16" s="115">
        <f t="shared" si="16"/>
        <v>38</v>
      </c>
      <c r="DP16" s="112">
        <f t="shared" si="44"/>
        <v>139.6</v>
      </c>
      <c r="DQ16" s="113">
        <f t="shared" si="17"/>
        <v>18.368421052631579</v>
      </c>
      <c r="DR16" s="114">
        <f t="shared" si="18"/>
        <v>426</v>
      </c>
      <c r="DS16" s="115">
        <f t="shared" si="18"/>
        <v>272</v>
      </c>
      <c r="DT16" s="111">
        <f t="shared" si="18"/>
        <v>698</v>
      </c>
      <c r="DU16" s="111">
        <f t="shared" si="18"/>
        <v>88</v>
      </c>
      <c r="DV16" s="117">
        <f t="shared" si="45"/>
        <v>7.9318181818181817</v>
      </c>
      <c r="DW16" s="118">
        <f t="shared" si="46"/>
        <v>10.90625</v>
      </c>
      <c r="DX16" s="114">
        <f t="shared" si="19"/>
        <v>38</v>
      </c>
      <c r="DY16" s="115">
        <f t="shared" si="19"/>
        <v>26</v>
      </c>
      <c r="DZ16" s="121">
        <f t="shared" si="19"/>
        <v>64</v>
      </c>
      <c r="EA16" s="1"/>
    </row>
    <row r="17" spans="1:143" ht="12.75" customHeight="1" thickBot="1" x14ac:dyDescent="0.3">
      <c r="A17" s="1"/>
      <c r="B17" s="141" t="s">
        <v>37</v>
      </c>
      <c r="C17" s="142" t="s">
        <v>18</v>
      </c>
      <c r="D17" s="143">
        <f t="shared" si="0"/>
        <v>140</v>
      </c>
      <c r="E17" s="144"/>
      <c r="F17" s="145">
        <f t="shared" si="1"/>
        <v>1253</v>
      </c>
      <c r="G17" s="143"/>
      <c r="H17" s="144"/>
      <c r="I17" s="146"/>
      <c r="J17" s="143">
        <f>J15</f>
        <v>3</v>
      </c>
      <c r="K17" s="144">
        <f>K15</f>
        <v>2</v>
      </c>
      <c r="L17" s="147">
        <f>L15</f>
        <v>21</v>
      </c>
      <c r="N17" s="148">
        <f>N14+N15+N16</f>
        <v>137</v>
      </c>
      <c r="O17" s="149">
        <f t="shared" si="61"/>
        <v>771</v>
      </c>
      <c r="P17" s="150">
        <f t="shared" si="20"/>
        <v>136.82481751824818</v>
      </c>
      <c r="Q17" s="151">
        <f t="shared" si="3"/>
        <v>24.312581063553825</v>
      </c>
      <c r="R17" s="152">
        <f t="shared" si="4"/>
        <v>9501</v>
      </c>
      <c r="S17" s="163">
        <f t="shared" si="4"/>
        <v>9244</v>
      </c>
      <c r="T17" s="149">
        <f t="shared" si="4"/>
        <v>18745</v>
      </c>
      <c r="U17" s="155">
        <f t="shared" si="4"/>
        <v>1142</v>
      </c>
      <c r="V17" s="156">
        <f t="shared" si="21"/>
        <v>16.414185639229423</v>
      </c>
      <c r="W17" s="157">
        <f t="shared" si="22"/>
        <v>15.215097402597403</v>
      </c>
      <c r="X17" s="158">
        <f t="shared" si="62"/>
        <v>776</v>
      </c>
      <c r="Y17" s="159">
        <f t="shared" si="62"/>
        <v>456</v>
      </c>
      <c r="Z17" s="160">
        <f t="shared" si="62"/>
        <v>1232</v>
      </c>
      <c r="AA17" s="148">
        <f t="shared" ref="AA17:AO17" si="72">SUM(AA15:AA16)</f>
        <v>4</v>
      </c>
      <c r="AB17" s="149">
        <f t="shared" si="72"/>
        <v>18</v>
      </c>
      <c r="AC17" s="150">
        <f t="shared" si="23"/>
        <v>98</v>
      </c>
      <c r="AD17" s="151">
        <f t="shared" si="6"/>
        <v>21.777777777777779</v>
      </c>
      <c r="AE17" s="152">
        <f t="shared" ref="AE17:AF17" si="73">SUM(AE15:AE16)</f>
        <v>195</v>
      </c>
      <c r="AF17" s="163">
        <f t="shared" si="73"/>
        <v>197</v>
      </c>
      <c r="AG17" s="149">
        <f t="shared" si="72"/>
        <v>392</v>
      </c>
      <c r="AH17" s="155">
        <f t="shared" ref="AH17" si="74">SUM(AH15:AH16)</f>
        <v>20</v>
      </c>
      <c r="AI17" s="156">
        <f t="shared" si="24"/>
        <v>19.600000000000001</v>
      </c>
      <c r="AJ17" s="157">
        <f t="shared" si="25"/>
        <v>14.518518518518519</v>
      </c>
      <c r="AK17" s="158">
        <f t="shared" ref="AK17:AL17" si="75">SUM(AK15:AK16)</f>
        <v>8</v>
      </c>
      <c r="AL17" s="159">
        <f t="shared" si="75"/>
        <v>19</v>
      </c>
      <c r="AM17" s="160">
        <f t="shared" si="72"/>
        <v>27</v>
      </c>
      <c r="AN17" s="148">
        <f t="shared" si="72"/>
        <v>59</v>
      </c>
      <c r="AO17" s="149">
        <f t="shared" si="72"/>
        <v>77</v>
      </c>
      <c r="AP17" s="150">
        <f t="shared" si="26"/>
        <v>22.661016949152543</v>
      </c>
      <c r="AQ17" s="151">
        <f t="shared" si="7"/>
        <v>17.363636363636363</v>
      </c>
      <c r="AR17" s="152">
        <f t="shared" ref="AR17:AS17" si="76">SUM(AR15:AR16)</f>
        <v>692</v>
      </c>
      <c r="AS17" s="163">
        <f t="shared" si="76"/>
        <v>645</v>
      </c>
      <c r="AT17" s="149">
        <f>SUM(AT15:AT16)</f>
        <v>1337</v>
      </c>
      <c r="AU17" s="155">
        <f>SUM(AU15:AU16)</f>
        <v>85</v>
      </c>
      <c r="AV17" s="156">
        <f t="shared" si="27"/>
        <v>15.729411764705882</v>
      </c>
      <c r="AW17" s="157">
        <f t="shared" si="28"/>
        <v>17.826666666666668</v>
      </c>
      <c r="AX17" s="158">
        <f t="shared" ref="AX17:AY17" si="77">SUM(AX15:AX16)</f>
        <v>15</v>
      </c>
      <c r="AY17" s="159">
        <f t="shared" si="77"/>
        <v>60</v>
      </c>
      <c r="AZ17" s="160">
        <f>SUM(AZ15:AZ16)</f>
        <v>75</v>
      </c>
      <c r="BA17" s="161">
        <f>[1]İ!D16</f>
        <v>81</v>
      </c>
      <c r="BB17" s="162">
        <f>[1]İ!E16</f>
        <v>292</v>
      </c>
      <c r="BC17" s="150">
        <f t="shared" si="29"/>
        <v>68.740740740740748</v>
      </c>
      <c r="BD17" s="151">
        <f t="shared" si="8"/>
        <v>19.068493150684933</v>
      </c>
      <c r="BE17" s="152">
        <f>[1]İ!P16</f>
        <v>2839</v>
      </c>
      <c r="BF17" s="163">
        <f>[1]İ!Q16</f>
        <v>2729</v>
      </c>
      <c r="BG17" s="149">
        <f>[1]İ!R16</f>
        <v>5568</v>
      </c>
      <c r="BH17" s="149">
        <f>[1]İ!O16</f>
        <v>425</v>
      </c>
      <c r="BI17" s="156">
        <f t="shared" si="30"/>
        <v>13.101176470588236</v>
      </c>
      <c r="BJ17" s="157">
        <f t="shared" si="31"/>
        <v>13.514563106796116</v>
      </c>
      <c r="BK17" s="152">
        <f>[1]İ!AN16</f>
        <v>261</v>
      </c>
      <c r="BL17" s="163">
        <f>[1]İ!AO16</f>
        <v>151</v>
      </c>
      <c r="BM17" s="160">
        <f>[1]İ!AP16</f>
        <v>412</v>
      </c>
      <c r="BN17" s="164">
        <f>[1]O!F18</f>
        <v>34</v>
      </c>
      <c r="BO17" s="162">
        <f>[1]O!G18</f>
        <v>258</v>
      </c>
      <c r="BP17" s="150">
        <f t="shared" si="32"/>
        <v>183.38235294117646</v>
      </c>
      <c r="BQ17" s="151">
        <f t="shared" si="9"/>
        <v>24.166666666666668</v>
      </c>
      <c r="BR17" s="152">
        <f>[1]O!O18</f>
        <v>3160</v>
      </c>
      <c r="BS17" s="163">
        <f>[1]O!P18</f>
        <v>3075</v>
      </c>
      <c r="BT17" s="149">
        <f>[1]O!Q18</f>
        <v>6235</v>
      </c>
      <c r="BU17" s="149">
        <f>[1]O!N18</f>
        <v>260</v>
      </c>
      <c r="BV17" s="156">
        <f t="shared" si="33"/>
        <v>23.98076923076923</v>
      </c>
      <c r="BW17" s="157">
        <f t="shared" si="34"/>
        <v>15.744949494949495</v>
      </c>
      <c r="BX17" s="152">
        <f>[1]O!AP18</f>
        <v>248</v>
      </c>
      <c r="BY17" s="163">
        <f>[1]O!AQ18</f>
        <v>148</v>
      </c>
      <c r="BZ17" s="160">
        <f>[1]O!AR18</f>
        <v>396</v>
      </c>
      <c r="CA17" s="165">
        <f t="shared" si="67"/>
        <v>115</v>
      </c>
      <c r="CB17" s="163">
        <f t="shared" si="67"/>
        <v>550</v>
      </c>
      <c r="CC17" s="150">
        <f t="shared" si="35"/>
        <v>102.63478260869566</v>
      </c>
      <c r="CD17" s="151">
        <f t="shared" si="11"/>
        <v>21.46</v>
      </c>
      <c r="CE17" s="152">
        <f t="shared" si="12"/>
        <v>5999</v>
      </c>
      <c r="CF17" s="163">
        <f t="shared" si="12"/>
        <v>5804</v>
      </c>
      <c r="CG17" s="166">
        <f t="shared" si="12"/>
        <v>11803</v>
      </c>
      <c r="CH17" s="166">
        <f t="shared" si="12"/>
        <v>685</v>
      </c>
      <c r="CI17" s="156">
        <f t="shared" si="36"/>
        <v>17.23065693430657</v>
      </c>
      <c r="CJ17" s="157">
        <f t="shared" si="37"/>
        <v>14.607673267326733</v>
      </c>
      <c r="CK17" s="152">
        <f t="shared" si="68"/>
        <v>509</v>
      </c>
      <c r="CL17" s="163">
        <f t="shared" si="68"/>
        <v>299</v>
      </c>
      <c r="CM17" s="167">
        <f t="shared" si="13"/>
        <v>808</v>
      </c>
      <c r="CN17" s="161">
        <f>[1]L!F17</f>
        <v>18</v>
      </c>
      <c r="CO17" s="162">
        <f>[1]L!G17</f>
        <v>203</v>
      </c>
      <c r="CP17" s="150">
        <f t="shared" si="38"/>
        <v>311.38888888888891</v>
      </c>
      <c r="CQ17" s="151">
        <f t="shared" si="14"/>
        <v>27.610837438423644</v>
      </c>
      <c r="CR17" s="152">
        <f>[1]L!R17</f>
        <v>2810</v>
      </c>
      <c r="CS17" s="163">
        <f>[1]L!S17</f>
        <v>2795</v>
      </c>
      <c r="CT17" s="149">
        <f>[1]L!T17</f>
        <v>5605</v>
      </c>
      <c r="CU17" s="149">
        <f>[1]L!Q17</f>
        <v>372</v>
      </c>
      <c r="CV17" s="156">
        <f t="shared" si="39"/>
        <v>15.067204301075268</v>
      </c>
      <c r="CW17" s="157">
        <f t="shared" si="40"/>
        <v>14.1183879093199</v>
      </c>
      <c r="CX17" s="152">
        <f>[1]L!AO17</f>
        <v>259</v>
      </c>
      <c r="CY17" s="163">
        <f>[1]L!AP17</f>
        <v>138</v>
      </c>
      <c r="CZ17" s="160">
        <f>[1]L!AQ17</f>
        <v>397</v>
      </c>
      <c r="DA17" s="165">
        <f>SUM(DA15:DA16)</f>
        <v>5</v>
      </c>
      <c r="DB17" s="163">
        <f>SUM(DB15:DB16)</f>
        <v>63</v>
      </c>
      <c r="DC17" s="150">
        <f t="shared" si="41"/>
        <v>458.6</v>
      </c>
      <c r="DD17" s="151">
        <f t="shared" si="15"/>
        <v>36.396825396825399</v>
      </c>
      <c r="DE17" s="152">
        <f t="shared" ref="DE17:DF17" si="78">SUM(DE15:DE16)</f>
        <v>968</v>
      </c>
      <c r="DF17" s="163">
        <f t="shared" si="78"/>
        <v>1325</v>
      </c>
      <c r="DG17" s="166">
        <f>SUM(DG15:DG16)</f>
        <v>2293</v>
      </c>
      <c r="DH17" s="166">
        <f>SUM(DH15:DH16)</f>
        <v>136</v>
      </c>
      <c r="DI17" s="156">
        <f t="shared" si="42"/>
        <v>16.860294117647058</v>
      </c>
      <c r="DJ17" s="157">
        <f t="shared" si="43"/>
        <v>19.767241379310345</v>
      </c>
      <c r="DK17" s="152">
        <f t="shared" ref="DK17:DL17" si="79">SUM(DK15:DK16)</f>
        <v>83</v>
      </c>
      <c r="DL17" s="163">
        <f t="shared" si="79"/>
        <v>33</v>
      </c>
      <c r="DM17" s="167">
        <f>SUM(DM15:DM16)</f>
        <v>116</v>
      </c>
      <c r="DN17" s="165">
        <f t="shared" si="16"/>
        <v>13</v>
      </c>
      <c r="DO17" s="163">
        <f t="shared" si="16"/>
        <v>140</v>
      </c>
      <c r="DP17" s="150">
        <f t="shared" si="44"/>
        <v>254.76923076923077</v>
      </c>
      <c r="DQ17" s="151">
        <f t="shared" si="17"/>
        <v>23.657142857142858</v>
      </c>
      <c r="DR17" s="152">
        <f t="shared" si="18"/>
        <v>1842</v>
      </c>
      <c r="DS17" s="163">
        <f t="shared" si="18"/>
        <v>1470</v>
      </c>
      <c r="DT17" s="166">
        <f t="shared" si="18"/>
        <v>3312</v>
      </c>
      <c r="DU17" s="166">
        <f t="shared" si="18"/>
        <v>236</v>
      </c>
      <c r="DV17" s="156">
        <f t="shared" si="45"/>
        <v>14.033898305084746</v>
      </c>
      <c r="DW17" s="157">
        <f t="shared" si="46"/>
        <v>11.786476868327401</v>
      </c>
      <c r="DX17" s="152">
        <f t="shared" si="19"/>
        <v>176</v>
      </c>
      <c r="DY17" s="163">
        <f t="shared" si="19"/>
        <v>105</v>
      </c>
      <c r="DZ17" s="167">
        <f t="shared" si="19"/>
        <v>281</v>
      </c>
      <c r="EA17" s="168"/>
    </row>
    <row r="18" spans="1:143" ht="12.75" customHeight="1" x14ac:dyDescent="0.25">
      <c r="A18" s="1"/>
      <c r="B18" s="124" t="s">
        <v>38</v>
      </c>
      <c r="C18" s="125" t="s">
        <v>34</v>
      </c>
      <c r="D18" s="105">
        <f t="shared" si="0"/>
        <v>15</v>
      </c>
      <c r="E18" s="106"/>
      <c r="F18" s="107">
        <f t="shared" si="1"/>
        <v>198</v>
      </c>
      <c r="G18" s="105"/>
      <c r="H18" s="106"/>
      <c r="I18" s="108"/>
      <c r="J18" s="105">
        <f>'[1]Resmi Yaygıneğitim'!I54</f>
        <v>2</v>
      </c>
      <c r="K18" s="106">
        <f>'[1]Resmi Yaygıneğitim'!J54</f>
        <v>7</v>
      </c>
      <c r="L18" s="109">
        <f>'[1]Resmi Yaygıneğitim'!R54</f>
        <v>4</v>
      </c>
      <c r="N18" s="126">
        <f t="shared" si="71"/>
        <v>13</v>
      </c>
      <c r="O18" s="127">
        <f t="shared" si="61"/>
        <v>100</v>
      </c>
      <c r="P18" s="128">
        <f t="shared" si="20"/>
        <v>186.30769230769232</v>
      </c>
      <c r="Q18" s="129">
        <f t="shared" si="3"/>
        <v>24.22</v>
      </c>
      <c r="R18" s="130">
        <f t="shared" si="4"/>
        <v>1225</v>
      </c>
      <c r="S18" s="108">
        <f t="shared" si="4"/>
        <v>1197</v>
      </c>
      <c r="T18" s="127">
        <f t="shared" si="4"/>
        <v>2422</v>
      </c>
      <c r="U18" s="131">
        <f t="shared" si="4"/>
        <v>152</v>
      </c>
      <c r="V18" s="132">
        <f t="shared" si="21"/>
        <v>15.934210526315789</v>
      </c>
      <c r="W18" s="133">
        <f t="shared" si="22"/>
        <v>12.484536082474227</v>
      </c>
      <c r="X18" s="134">
        <f t="shared" si="62"/>
        <v>131</v>
      </c>
      <c r="Y18" s="107">
        <f t="shared" si="62"/>
        <v>63</v>
      </c>
      <c r="Z18" s="109">
        <f t="shared" si="62"/>
        <v>194</v>
      </c>
      <c r="AA18" s="126">
        <f>'[1]O 1'!F24</f>
        <v>2</v>
      </c>
      <c r="AB18" s="127">
        <f>'[1]O 1'!G24</f>
        <v>7</v>
      </c>
      <c r="AC18" s="128">
        <f t="shared" si="23"/>
        <v>55.5</v>
      </c>
      <c r="AD18" s="129">
        <f t="shared" si="6"/>
        <v>15.857142857142858</v>
      </c>
      <c r="AE18" s="130">
        <f>'[1]O 1'!J24</f>
        <v>51</v>
      </c>
      <c r="AF18" s="108">
        <f>'[1]O 1'!K24</f>
        <v>60</v>
      </c>
      <c r="AG18" s="127">
        <f>'[1]O 1'!L24</f>
        <v>111</v>
      </c>
      <c r="AH18" s="131">
        <f>'[1]O 1'!I24</f>
        <v>6</v>
      </c>
      <c r="AI18" s="132">
        <f t="shared" si="24"/>
        <v>18.5</v>
      </c>
      <c r="AJ18" s="133">
        <f t="shared" si="25"/>
        <v>12.333333333333334</v>
      </c>
      <c r="AK18" s="134">
        <f>'[1]O 1'!X24</f>
        <v>4</v>
      </c>
      <c r="AL18" s="107">
        <f>'[1]O 1'!Y24</f>
        <v>5</v>
      </c>
      <c r="AM18" s="109">
        <f>'[1]O 1'!Z24</f>
        <v>9</v>
      </c>
      <c r="AN18" s="126">
        <f>'[1]O 1'!F26</f>
        <v>2</v>
      </c>
      <c r="AO18" s="127">
        <f>'[1]O 1'!G26</f>
        <v>7</v>
      </c>
      <c r="AP18" s="128">
        <f t="shared" si="26"/>
        <v>55.5</v>
      </c>
      <c r="AQ18" s="129">
        <f t="shared" si="7"/>
        <v>15.857142857142858</v>
      </c>
      <c r="AR18" s="130">
        <f>'[1]O 1'!J26</f>
        <v>51</v>
      </c>
      <c r="AS18" s="108">
        <f>'[1]O 1'!K26</f>
        <v>60</v>
      </c>
      <c r="AT18" s="127">
        <f>'[1]O 1'!L26</f>
        <v>111</v>
      </c>
      <c r="AU18" s="131">
        <f>'[1]O 1'!I26</f>
        <v>6</v>
      </c>
      <c r="AV18" s="132">
        <f t="shared" si="27"/>
        <v>18.5</v>
      </c>
      <c r="AW18" s="133">
        <f t="shared" si="28"/>
        <v>12.333333333333334</v>
      </c>
      <c r="AX18" s="134">
        <f>'[1]O 1'!X26</f>
        <v>4</v>
      </c>
      <c r="AY18" s="107">
        <f>'[1]O 1'!Y26</f>
        <v>5</v>
      </c>
      <c r="AZ18" s="109">
        <f>'[1]O 1'!Z26</f>
        <v>9</v>
      </c>
      <c r="BA18" s="105">
        <f>[1]İ!D17</f>
        <v>4</v>
      </c>
      <c r="BB18" s="108">
        <f>[1]İ!E17</f>
        <v>25</v>
      </c>
      <c r="BC18" s="128">
        <f t="shared" si="29"/>
        <v>171</v>
      </c>
      <c r="BD18" s="129">
        <f t="shared" si="8"/>
        <v>27.36</v>
      </c>
      <c r="BE18" s="130">
        <f>[1]İ!P17</f>
        <v>342</v>
      </c>
      <c r="BF18" s="108">
        <f>[1]İ!Q17</f>
        <v>342</v>
      </c>
      <c r="BG18" s="127">
        <f>[1]İ!R17</f>
        <v>684</v>
      </c>
      <c r="BH18" s="127">
        <f>[1]İ!O17</f>
        <v>38</v>
      </c>
      <c r="BI18" s="132">
        <f t="shared" si="30"/>
        <v>18</v>
      </c>
      <c r="BJ18" s="133">
        <f t="shared" si="31"/>
        <v>14.25</v>
      </c>
      <c r="BK18" s="130">
        <f>[1]İ!AN17</f>
        <v>36</v>
      </c>
      <c r="BL18" s="108">
        <f>[1]İ!AO17</f>
        <v>12</v>
      </c>
      <c r="BM18" s="109">
        <f>[1]İ!AP17</f>
        <v>48</v>
      </c>
      <c r="BN18" s="106">
        <f>[1]O!F19</f>
        <v>4</v>
      </c>
      <c r="BO18" s="108">
        <f>[1]O!G19</f>
        <v>30</v>
      </c>
      <c r="BP18" s="128">
        <f t="shared" si="32"/>
        <v>225.75</v>
      </c>
      <c r="BQ18" s="129">
        <f t="shared" si="9"/>
        <v>30.1</v>
      </c>
      <c r="BR18" s="130">
        <f>[1]O!O19</f>
        <v>447</v>
      </c>
      <c r="BS18" s="108">
        <f>[1]O!P19</f>
        <v>456</v>
      </c>
      <c r="BT18" s="127">
        <f>[1]O!Q19</f>
        <v>903</v>
      </c>
      <c r="BU18" s="127">
        <f>[1]O!N19</f>
        <v>50</v>
      </c>
      <c r="BV18" s="132">
        <f t="shared" si="33"/>
        <v>18.059999999999999</v>
      </c>
      <c r="BW18" s="133">
        <f t="shared" si="34"/>
        <v>13.086956521739131</v>
      </c>
      <c r="BX18" s="130">
        <f>[1]O!AP19</f>
        <v>44</v>
      </c>
      <c r="BY18" s="108">
        <f>[1]O!AQ19</f>
        <v>25</v>
      </c>
      <c r="BZ18" s="109">
        <f>[1]O!AR19</f>
        <v>69</v>
      </c>
      <c r="CA18" s="105">
        <f t="shared" si="67"/>
        <v>8</v>
      </c>
      <c r="CB18" s="108">
        <f t="shared" si="67"/>
        <v>55</v>
      </c>
      <c r="CC18" s="128">
        <f t="shared" si="35"/>
        <v>198.375</v>
      </c>
      <c r="CD18" s="129">
        <f t="shared" si="11"/>
        <v>28.854545454545455</v>
      </c>
      <c r="CE18" s="130">
        <f t="shared" si="12"/>
        <v>789</v>
      </c>
      <c r="CF18" s="108">
        <f t="shared" si="12"/>
        <v>798</v>
      </c>
      <c r="CG18" s="127">
        <f t="shared" si="12"/>
        <v>1587</v>
      </c>
      <c r="CH18" s="127">
        <f t="shared" si="12"/>
        <v>88</v>
      </c>
      <c r="CI18" s="132">
        <f t="shared" si="36"/>
        <v>18.03409090909091</v>
      </c>
      <c r="CJ18" s="133">
        <f t="shared" si="37"/>
        <v>13.564102564102564</v>
      </c>
      <c r="CK18" s="130">
        <f t="shared" si="68"/>
        <v>80</v>
      </c>
      <c r="CL18" s="108">
        <f t="shared" si="68"/>
        <v>37</v>
      </c>
      <c r="CM18" s="109">
        <f t="shared" si="13"/>
        <v>117</v>
      </c>
      <c r="CN18" s="105">
        <f>[1]L!F18</f>
        <v>3</v>
      </c>
      <c r="CO18" s="108">
        <f>[1]L!G18</f>
        <v>38</v>
      </c>
      <c r="CP18" s="128">
        <f t="shared" si="38"/>
        <v>241.33333333333334</v>
      </c>
      <c r="CQ18" s="129">
        <f t="shared" si="14"/>
        <v>19.05263157894737</v>
      </c>
      <c r="CR18" s="130">
        <f>[1]L!R18</f>
        <v>385</v>
      </c>
      <c r="CS18" s="108">
        <f>[1]L!S18</f>
        <v>339</v>
      </c>
      <c r="CT18" s="127">
        <f>[1]L!T18</f>
        <v>724</v>
      </c>
      <c r="CU18" s="127">
        <f>[1]L!Q18</f>
        <v>58</v>
      </c>
      <c r="CV18" s="132">
        <f t="shared" si="39"/>
        <v>12.482758620689655</v>
      </c>
      <c r="CW18" s="133">
        <f t="shared" si="40"/>
        <v>10.647058823529411</v>
      </c>
      <c r="CX18" s="130">
        <f>[1]L!AO18</f>
        <v>47</v>
      </c>
      <c r="CY18" s="108">
        <f>[1]L!AP18</f>
        <v>21</v>
      </c>
      <c r="CZ18" s="109">
        <f>[1]L!AQ18</f>
        <v>68</v>
      </c>
      <c r="DA18" s="105">
        <f>[1]L1!AM18</f>
        <v>1</v>
      </c>
      <c r="DB18" s="108">
        <f>[1]L1!AN18</f>
        <v>12</v>
      </c>
      <c r="DC18" s="128">
        <f t="shared" si="41"/>
        <v>284</v>
      </c>
      <c r="DD18" s="129">
        <f t="shared" si="15"/>
        <v>23.666666666666668</v>
      </c>
      <c r="DE18" s="130">
        <f>[1]L1!AQ18</f>
        <v>139</v>
      </c>
      <c r="DF18" s="108">
        <f>[1]L1!AR18</f>
        <v>145</v>
      </c>
      <c r="DG18" s="127">
        <f>[1]L1!AS18</f>
        <v>284</v>
      </c>
      <c r="DH18" s="127">
        <f>[1]L1!AP18</f>
        <v>16</v>
      </c>
      <c r="DI18" s="132">
        <f t="shared" si="42"/>
        <v>17.75</v>
      </c>
      <c r="DJ18" s="133">
        <f t="shared" si="43"/>
        <v>12.909090909090908</v>
      </c>
      <c r="DK18" s="130">
        <f>[1]L1!AT18</f>
        <v>13</v>
      </c>
      <c r="DL18" s="108">
        <f>[1]L1!AU18</f>
        <v>9</v>
      </c>
      <c r="DM18" s="109">
        <f>[1]L1!AV18</f>
        <v>22</v>
      </c>
      <c r="DN18" s="105">
        <f t="shared" si="16"/>
        <v>2</v>
      </c>
      <c r="DO18" s="108">
        <f t="shared" si="16"/>
        <v>26</v>
      </c>
      <c r="DP18" s="128">
        <f t="shared" si="44"/>
        <v>220</v>
      </c>
      <c r="DQ18" s="129">
        <f t="shared" si="17"/>
        <v>16.923076923076923</v>
      </c>
      <c r="DR18" s="130">
        <f t="shared" si="18"/>
        <v>246</v>
      </c>
      <c r="DS18" s="108">
        <f t="shared" si="18"/>
        <v>194</v>
      </c>
      <c r="DT18" s="127">
        <f t="shared" si="18"/>
        <v>440</v>
      </c>
      <c r="DU18" s="127">
        <f t="shared" si="18"/>
        <v>42</v>
      </c>
      <c r="DV18" s="132">
        <f t="shared" si="45"/>
        <v>10.476190476190476</v>
      </c>
      <c r="DW18" s="133">
        <f t="shared" si="46"/>
        <v>9.5652173913043477</v>
      </c>
      <c r="DX18" s="130">
        <f t="shared" si="19"/>
        <v>34</v>
      </c>
      <c r="DY18" s="108">
        <f t="shared" si="19"/>
        <v>12</v>
      </c>
      <c r="DZ18" s="109">
        <f t="shared" si="19"/>
        <v>46</v>
      </c>
      <c r="EA18" s="1"/>
    </row>
    <row r="19" spans="1:143" ht="12.75" customHeight="1" x14ac:dyDescent="0.25">
      <c r="A19" s="1"/>
      <c r="B19" s="103" t="s">
        <v>38</v>
      </c>
      <c r="C19" s="104" t="s">
        <v>35</v>
      </c>
      <c r="D19" s="171">
        <f t="shared" si="0"/>
        <v>18</v>
      </c>
      <c r="E19" s="172"/>
      <c r="F19" s="173">
        <f t="shared" si="1"/>
        <v>93</v>
      </c>
      <c r="G19" s="174"/>
      <c r="H19" s="175"/>
      <c r="I19" s="176"/>
      <c r="J19" s="174"/>
      <c r="K19" s="175"/>
      <c r="L19" s="177"/>
      <c r="N19" s="126">
        <f t="shared" si="71"/>
        <v>18</v>
      </c>
      <c r="O19" s="127">
        <f t="shared" si="61"/>
        <v>74</v>
      </c>
      <c r="P19" s="178">
        <f t="shared" si="20"/>
        <v>55.666666666666664</v>
      </c>
      <c r="Q19" s="179">
        <f t="shared" si="3"/>
        <v>13.54054054054054</v>
      </c>
      <c r="R19" s="130">
        <f t="shared" si="4"/>
        <v>543</v>
      </c>
      <c r="S19" s="108">
        <f t="shared" si="4"/>
        <v>459</v>
      </c>
      <c r="T19" s="127">
        <f t="shared" si="4"/>
        <v>1002</v>
      </c>
      <c r="U19" s="131">
        <f t="shared" si="4"/>
        <v>104</v>
      </c>
      <c r="V19" s="180">
        <f t="shared" si="21"/>
        <v>9.634615384615385</v>
      </c>
      <c r="W19" s="181">
        <f t="shared" si="22"/>
        <v>10.774193548387096</v>
      </c>
      <c r="X19" s="134">
        <f t="shared" si="62"/>
        <v>72</v>
      </c>
      <c r="Y19" s="107">
        <f t="shared" si="62"/>
        <v>21</v>
      </c>
      <c r="Z19" s="109">
        <f t="shared" si="62"/>
        <v>93</v>
      </c>
      <c r="AA19" s="126"/>
      <c r="AB19" s="127"/>
      <c r="AC19" s="178">
        <f t="shared" si="23"/>
        <v>0</v>
      </c>
      <c r="AD19" s="179">
        <f t="shared" si="6"/>
        <v>0</v>
      </c>
      <c r="AE19" s="130"/>
      <c r="AF19" s="108"/>
      <c r="AG19" s="127"/>
      <c r="AH19" s="131"/>
      <c r="AI19" s="180">
        <f t="shared" si="24"/>
        <v>0</v>
      </c>
      <c r="AJ19" s="181">
        <f t="shared" si="25"/>
        <v>0</v>
      </c>
      <c r="AK19" s="134"/>
      <c r="AL19" s="107"/>
      <c r="AM19" s="109"/>
      <c r="AN19" s="126">
        <f>'[1]O 1'!F27</f>
        <v>4</v>
      </c>
      <c r="AO19" s="127">
        <f>'[1]O 1'!G27</f>
        <v>5</v>
      </c>
      <c r="AP19" s="178">
        <f t="shared" si="26"/>
        <v>24.75</v>
      </c>
      <c r="AQ19" s="179">
        <f t="shared" si="7"/>
        <v>19.8</v>
      </c>
      <c r="AR19" s="130">
        <f>'[1]O 1'!J27</f>
        <v>61</v>
      </c>
      <c r="AS19" s="108">
        <f>'[1]O 1'!K27</f>
        <v>38</v>
      </c>
      <c r="AT19" s="127">
        <f>'[1]O 1'!L27</f>
        <v>99</v>
      </c>
      <c r="AU19" s="131">
        <f>'[1]O 1'!I27</f>
        <v>5</v>
      </c>
      <c r="AV19" s="180">
        <f t="shared" si="27"/>
        <v>19.8</v>
      </c>
      <c r="AW19" s="181">
        <f t="shared" si="28"/>
        <v>19.8</v>
      </c>
      <c r="AX19" s="134">
        <f>'[1]O 1'!X27</f>
        <v>3</v>
      </c>
      <c r="AY19" s="107">
        <f>'[1]O 1'!Y27</f>
        <v>2</v>
      </c>
      <c r="AZ19" s="109">
        <f>'[1]O 1'!Z27</f>
        <v>5</v>
      </c>
      <c r="BA19" s="171">
        <f>[1]İ!D18</f>
        <v>14</v>
      </c>
      <c r="BB19" s="182">
        <f>[1]İ!E18</f>
        <v>26</v>
      </c>
      <c r="BC19" s="178">
        <f t="shared" si="29"/>
        <v>29.214285714285715</v>
      </c>
      <c r="BD19" s="179">
        <f t="shared" si="8"/>
        <v>15.73076923076923</v>
      </c>
      <c r="BE19" s="183">
        <f>[1]İ!P18</f>
        <v>206</v>
      </c>
      <c r="BF19" s="182">
        <f>[1]İ!Q18</f>
        <v>203</v>
      </c>
      <c r="BG19" s="184">
        <f>[1]İ!R18</f>
        <v>409</v>
      </c>
      <c r="BH19" s="184">
        <f>[1]İ!O18</f>
        <v>57</v>
      </c>
      <c r="BI19" s="180">
        <f t="shared" si="30"/>
        <v>7.1754385964912277</v>
      </c>
      <c r="BJ19" s="181">
        <f t="shared" si="31"/>
        <v>11.054054054054054</v>
      </c>
      <c r="BK19" s="183">
        <f>[1]İ!AN18</f>
        <v>31</v>
      </c>
      <c r="BL19" s="182">
        <f>[1]İ!AO18</f>
        <v>6</v>
      </c>
      <c r="BM19" s="185">
        <f>[1]İ!AP18</f>
        <v>37</v>
      </c>
      <c r="BN19" s="172">
        <f>[1]O!F20</f>
        <v>3</v>
      </c>
      <c r="BO19" s="182">
        <f>[1]O!G20</f>
        <v>36</v>
      </c>
      <c r="BP19" s="178">
        <f t="shared" si="32"/>
        <v>133.66666666666666</v>
      </c>
      <c r="BQ19" s="179">
        <f t="shared" si="9"/>
        <v>11.138888888888889</v>
      </c>
      <c r="BR19" s="183">
        <f>[1]O!O20</f>
        <v>208</v>
      </c>
      <c r="BS19" s="182">
        <f>[1]O!P20</f>
        <v>193</v>
      </c>
      <c r="BT19" s="184">
        <f>[1]O!Q20</f>
        <v>401</v>
      </c>
      <c r="BU19" s="184">
        <f>[1]O!N20</f>
        <v>20</v>
      </c>
      <c r="BV19" s="180">
        <f t="shared" si="33"/>
        <v>20.05</v>
      </c>
      <c r="BW19" s="181">
        <f t="shared" si="34"/>
        <v>10.552631578947368</v>
      </c>
      <c r="BX19" s="183">
        <f>[1]O!AP20</f>
        <v>28</v>
      </c>
      <c r="BY19" s="182">
        <f>[1]O!AQ20</f>
        <v>10</v>
      </c>
      <c r="BZ19" s="185">
        <f>[1]O!AR20</f>
        <v>38</v>
      </c>
      <c r="CA19" s="171">
        <f t="shared" si="67"/>
        <v>17</v>
      </c>
      <c r="CB19" s="182">
        <f t="shared" si="67"/>
        <v>62</v>
      </c>
      <c r="CC19" s="178">
        <f t="shared" si="35"/>
        <v>47.647058823529413</v>
      </c>
      <c r="CD19" s="179">
        <f t="shared" si="11"/>
        <v>13.064516129032258</v>
      </c>
      <c r="CE19" s="183">
        <f t="shared" si="12"/>
        <v>414</v>
      </c>
      <c r="CF19" s="182">
        <f t="shared" si="12"/>
        <v>396</v>
      </c>
      <c r="CG19" s="184">
        <f t="shared" si="12"/>
        <v>810</v>
      </c>
      <c r="CH19" s="184">
        <f t="shared" si="12"/>
        <v>77</v>
      </c>
      <c r="CI19" s="180">
        <f t="shared" si="36"/>
        <v>10.519480519480519</v>
      </c>
      <c r="CJ19" s="181">
        <f t="shared" si="37"/>
        <v>10.8</v>
      </c>
      <c r="CK19" s="183">
        <f t="shared" si="68"/>
        <v>59</v>
      </c>
      <c r="CL19" s="182">
        <f t="shared" si="68"/>
        <v>16</v>
      </c>
      <c r="CM19" s="185">
        <f t="shared" si="13"/>
        <v>75</v>
      </c>
      <c r="CN19" s="171">
        <f>[1]L!F19</f>
        <v>1</v>
      </c>
      <c r="CO19" s="182">
        <f>[1]L!G19</f>
        <v>12</v>
      </c>
      <c r="CP19" s="178">
        <f t="shared" si="38"/>
        <v>93</v>
      </c>
      <c r="CQ19" s="179">
        <f t="shared" si="14"/>
        <v>7.75</v>
      </c>
      <c r="CR19" s="183">
        <f>[1]L!R19</f>
        <v>68</v>
      </c>
      <c r="CS19" s="182">
        <f>[1]L!S19</f>
        <v>25</v>
      </c>
      <c r="CT19" s="184">
        <f>[1]L!T19</f>
        <v>93</v>
      </c>
      <c r="CU19" s="184">
        <f>[1]L!Q19</f>
        <v>22</v>
      </c>
      <c r="CV19" s="180">
        <f t="shared" si="39"/>
        <v>4.2272727272727275</v>
      </c>
      <c r="CW19" s="181">
        <f t="shared" si="40"/>
        <v>5.166666666666667</v>
      </c>
      <c r="CX19" s="183">
        <f>[1]L!AO19</f>
        <v>13</v>
      </c>
      <c r="CY19" s="182">
        <f>[1]L!AP19</f>
        <v>5</v>
      </c>
      <c r="CZ19" s="185">
        <f>[1]L!AQ19</f>
        <v>18</v>
      </c>
      <c r="DA19" s="171">
        <f>[1]L1!AM19</f>
        <v>0</v>
      </c>
      <c r="DB19" s="182">
        <f>[1]L1!AN19</f>
        <v>0</v>
      </c>
      <c r="DC19" s="178">
        <f t="shared" si="41"/>
        <v>0</v>
      </c>
      <c r="DD19" s="179">
        <f t="shared" si="15"/>
        <v>0</v>
      </c>
      <c r="DE19" s="183">
        <f>[1]L1!AQ19</f>
        <v>0</v>
      </c>
      <c r="DF19" s="182">
        <f>[1]L1!AR19</f>
        <v>0</v>
      </c>
      <c r="DG19" s="184">
        <f>[1]L1!AS19</f>
        <v>0</v>
      </c>
      <c r="DH19" s="184">
        <f>[1]L1!AP19</f>
        <v>0</v>
      </c>
      <c r="DI19" s="180">
        <f t="shared" si="42"/>
        <v>0</v>
      </c>
      <c r="DJ19" s="181">
        <f t="shared" si="43"/>
        <v>0</v>
      </c>
      <c r="DK19" s="183">
        <f>[1]L1!AT19</f>
        <v>0</v>
      </c>
      <c r="DL19" s="182">
        <f>[1]L1!AU19</f>
        <v>0</v>
      </c>
      <c r="DM19" s="185">
        <f>[1]L1!AV19</f>
        <v>0</v>
      </c>
      <c r="DN19" s="171">
        <f t="shared" si="16"/>
        <v>1</v>
      </c>
      <c r="DO19" s="182">
        <f t="shared" si="16"/>
        <v>12</v>
      </c>
      <c r="DP19" s="178">
        <f t="shared" si="44"/>
        <v>93</v>
      </c>
      <c r="DQ19" s="179">
        <f t="shared" si="17"/>
        <v>7.75</v>
      </c>
      <c r="DR19" s="183">
        <f t="shared" si="18"/>
        <v>68</v>
      </c>
      <c r="DS19" s="182">
        <f t="shared" si="18"/>
        <v>25</v>
      </c>
      <c r="DT19" s="184">
        <f t="shared" si="18"/>
        <v>93</v>
      </c>
      <c r="DU19" s="184">
        <f t="shared" si="18"/>
        <v>22</v>
      </c>
      <c r="DV19" s="180">
        <f t="shared" si="45"/>
        <v>4.2272727272727275</v>
      </c>
      <c r="DW19" s="181">
        <f t="shared" si="46"/>
        <v>5.166666666666667</v>
      </c>
      <c r="DX19" s="183">
        <f t="shared" si="19"/>
        <v>13</v>
      </c>
      <c r="DY19" s="182">
        <f t="shared" si="19"/>
        <v>5</v>
      </c>
      <c r="DZ19" s="185">
        <f t="shared" si="19"/>
        <v>18</v>
      </c>
      <c r="EA19" s="1"/>
    </row>
    <row r="20" spans="1:143" ht="12.75" customHeight="1" thickBot="1" x14ac:dyDescent="0.3">
      <c r="A20" s="1"/>
      <c r="B20" s="141" t="s">
        <v>38</v>
      </c>
      <c r="C20" s="142" t="s">
        <v>18</v>
      </c>
      <c r="D20" s="143">
        <f t="shared" si="0"/>
        <v>33</v>
      </c>
      <c r="E20" s="144"/>
      <c r="F20" s="145">
        <f t="shared" si="1"/>
        <v>291</v>
      </c>
      <c r="G20" s="143"/>
      <c r="H20" s="144"/>
      <c r="I20" s="146"/>
      <c r="J20" s="143">
        <f>J18</f>
        <v>2</v>
      </c>
      <c r="K20" s="144">
        <f>K18</f>
        <v>7</v>
      </c>
      <c r="L20" s="147">
        <f>L18</f>
        <v>4</v>
      </c>
      <c r="N20" s="148">
        <f>N18+N19</f>
        <v>31</v>
      </c>
      <c r="O20" s="149">
        <f t="shared" si="61"/>
        <v>174</v>
      </c>
      <c r="P20" s="150">
        <f t="shared" si="20"/>
        <v>110.45161290322581</v>
      </c>
      <c r="Q20" s="151">
        <f t="shared" si="3"/>
        <v>19.678160919540229</v>
      </c>
      <c r="R20" s="152">
        <f t="shared" si="4"/>
        <v>1768</v>
      </c>
      <c r="S20" s="163">
        <f t="shared" si="4"/>
        <v>1656</v>
      </c>
      <c r="T20" s="149">
        <f t="shared" si="4"/>
        <v>3424</v>
      </c>
      <c r="U20" s="155">
        <f t="shared" si="4"/>
        <v>256</v>
      </c>
      <c r="V20" s="156">
        <f t="shared" si="21"/>
        <v>13.375</v>
      </c>
      <c r="W20" s="157">
        <f t="shared" si="22"/>
        <v>11.930313588850174</v>
      </c>
      <c r="X20" s="158">
        <f t="shared" si="62"/>
        <v>203</v>
      </c>
      <c r="Y20" s="159">
        <f t="shared" si="62"/>
        <v>84</v>
      </c>
      <c r="Z20" s="160">
        <f t="shared" si="62"/>
        <v>287</v>
      </c>
      <c r="AA20" s="148">
        <f t="shared" ref="AA20:AO20" si="80">SUM(AA18:AA19)</f>
        <v>2</v>
      </c>
      <c r="AB20" s="149">
        <f t="shared" si="80"/>
        <v>7</v>
      </c>
      <c r="AC20" s="150">
        <f t="shared" si="23"/>
        <v>55.5</v>
      </c>
      <c r="AD20" s="151">
        <f t="shared" si="6"/>
        <v>15.857142857142858</v>
      </c>
      <c r="AE20" s="152">
        <f t="shared" ref="AE20:AF20" si="81">SUM(AE18:AE19)</f>
        <v>51</v>
      </c>
      <c r="AF20" s="163">
        <f t="shared" si="81"/>
        <v>60</v>
      </c>
      <c r="AG20" s="149">
        <f t="shared" si="80"/>
        <v>111</v>
      </c>
      <c r="AH20" s="155">
        <f t="shared" si="80"/>
        <v>6</v>
      </c>
      <c r="AI20" s="156">
        <f t="shared" si="24"/>
        <v>18.5</v>
      </c>
      <c r="AJ20" s="157">
        <f t="shared" si="25"/>
        <v>12.333333333333334</v>
      </c>
      <c r="AK20" s="158">
        <f t="shared" ref="AK20:AL20" si="82">SUM(AK18:AK19)</f>
        <v>4</v>
      </c>
      <c r="AL20" s="159">
        <f t="shared" si="82"/>
        <v>5</v>
      </c>
      <c r="AM20" s="160">
        <f t="shared" si="80"/>
        <v>9</v>
      </c>
      <c r="AN20" s="148">
        <f t="shared" si="80"/>
        <v>6</v>
      </c>
      <c r="AO20" s="149">
        <f t="shared" si="80"/>
        <v>12</v>
      </c>
      <c r="AP20" s="150">
        <f t="shared" si="26"/>
        <v>35</v>
      </c>
      <c r="AQ20" s="151">
        <f t="shared" si="7"/>
        <v>17.5</v>
      </c>
      <c r="AR20" s="152">
        <f t="shared" ref="AR20:AS20" si="83">SUM(AR18:AR19)</f>
        <v>112</v>
      </c>
      <c r="AS20" s="163">
        <f t="shared" si="83"/>
        <v>98</v>
      </c>
      <c r="AT20" s="149">
        <f>SUM(AT18:AT19)</f>
        <v>210</v>
      </c>
      <c r="AU20" s="155">
        <f>SUM(AU18:AU19)</f>
        <v>11</v>
      </c>
      <c r="AV20" s="156">
        <f t="shared" si="27"/>
        <v>19.09090909090909</v>
      </c>
      <c r="AW20" s="157">
        <f t="shared" si="28"/>
        <v>15</v>
      </c>
      <c r="AX20" s="158">
        <f t="shared" ref="AX20:AY20" si="84">SUM(AX18:AX19)</f>
        <v>7</v>
      </c>
      <c r="AY20" s="159">
        <f t="shared" si="84"/>
        <v>7</v>
      </c>
      <c r="AZ20" s="160">
        <f>SUM(AZ18:AZ19)</f>
        <v>14</v>
      </c>
      <c r="BA20" s="161">
        <f>[1]İ!D19</f>
        <v>18</v>
      </c>
      <c r="BB20" s="162">
        <f>[1]İ!E19</f>
        <v>51</v>
      </c>
      <c r="BC20" s="150">
        <f t="shared" si="29"/>
        <v>60.722222222222221</v>
      </c>
      <c r="BD20" s="151">
        <f t="shared" si="8"/>
        <v>21.431372549019606</v>
      </c>
      <c r="BE20" s="152">
        <f>[1]İ!P19</f>
        <v>548</v>
      </c>
      <c r="BF20" s="163">
        <f>[1]İ!Q19</f>
        <v>545</v>
      </c>
      <c r="BG20" s="149">
        <f>[1]İ!R19</f>
        <v>1093</v>
      </c>
      <c r="BH20" s="149">
        <f>[1]İ!O19</f>
        <v>95</v>
      </c>
      <c r="BI20" s="156">
        <f t="shared" si="30"/>
        <v>11.505263157894737</v>
      </c>
      <c r="BJ20" s="157">
        <f t="shared" si="31"/>
        <v>12.858823529411765</v>
      </c>
      <c r="BK20" s="152">
        <f>[1]İ!AN19</f>
        <v>67</v>
      </c>
      <c r="BL20" s="163">
        <f>[1]İ!AO19</f>
        <v>18</v>
      </c>
      <c r="BM20" s="160">
        <f>[1]İ!AP19</f>
        <v>85</v>
      </c>
      <c r="BN20" s="164">
        <f>[1]O!F21</f>
        <v>7</v>
      </c>
      <c r="BO20" s="162">
        <f>[1]O!G21</f>
        <v>66</v>
      </c>
      <c r="BP20" s="150">
        <f t="shared" si="32"/>
        <v>186.28571428571428</v>
      </c>
      <c r="BQ20" s="151">
        <f t="shared" si="9"/>
        <v>19.757575757575758</v>
      </c>
      <c r="BR20" s="152">
        <f>[1]O!O21</f>
        <v>655</v>
      </c>
      <c r="BS20" s="163">
        <f>[1]O!P21</f>
        <v>649</v>
      </c>
      <c r="BT20" s="149">
        <f>[1]O!Q21</f>
        <v>1304</v>
      </c>
      <c r="BU20" s="149">
        <f>[1]O!N21</f>
        <v>70</v>
      </c>
      <c r="BV20" s="156">
        <f t="shared" si="33"/>
        <v>18.62857142857143</v>
      </c>
      <c r="BW20" s="157">
        <f t="shared" si="34"/>
        <v>12.186915887850468</v>
      </c>
      <c r="BX20" s="152">
        <f>[1]O!AP21</f>
        <v>72</v>
      </c>
      <c r="BY20" s="163">
        <f>[1]O!AQ21</f>
        <v>35</v>
      </c>
      <c r="BZ20" s="160">
        <f>[1]O!AR21</f>
        <v>107</v>
      </c>
      <c r="CA20" s="165">
        <f t="shared" si="67"/>
        <v>25</v>
      </c>
      <c r="CB20" s="163">
        <f t="shared" si="67"/>
        <v>117</v>
      </c>
      <c r="CC20" s="150">
        <f t="shared" si="35"/>
        <v>95.88</v>
      </c>
      <c r="CD20" s="151">
        <f t="shared" si="11"/>
        <v>20.487179487179485</v>
      </c>
      <c r="CE20" s="152">
        <f t="shared" si="12"/>
        <v>1203</v>
      </c>
      <c r="CF20" s="163">
        <f t="shared" si="12"/>
        <v>1194</v>
      </c>
      <c r="CG20" s="166">
        <f t="shared" si="12"/>
        <v>2397</v>
      </c>
      <c r="CH20" s="166">
        <f t="shared" si="12"/>
        <v>165</v>
      </c>
      <c r="CI20" s="156">
        <f t="shared" si="36"/>
        <v>14.527272727272727</v>
      </c>
      <c r="CJ20" s="157">
        <f t="shared" si="37"/>
        <v>12.484375</v>
      </c>
      <c r="CK20" s="152">
        <f t="shared" si="68"/>
        <v>139</v>
      </c>
      <c r="CL20" s="163">
        <f t="shared" si="68"/>
        <v>53</v>
      </c>
      <c r="CM20" s="167">
        <f t="shared" si="13"/>
        <v>192</v>
      </c>
      <c r="CN20" s="161">
        <f>[1]L!F20</f>
        <v>4</v>
      </c>
      <c r="CO20" s="162">
        <f>[1]L!G20</f>
        <v>50</v>
      </c>
      <c r="CP20" s="150">
        <f t="shared" si="38"/>
        <v>204.25</v>
      </c>
      <c r="CQ20" s="151">
        <f t="shared" si="14"/>
        <v>16.34</v>
      </c>
      <c r="CR20" s="152">
        <f>[1]L!R20</f>
        <v>453</v>
      </c>
      <c r="CS20" s="163">
        <f>[1]L!S20</f>
        <v>364</v>
      </c>
      <c r="CT20" s="149">
        <f>[1]L!T20</f>
        <v>817</v>
      </c>
      <c r="CU20" s="149">
        <f>[1]L!Q20</f>
        <v>80</v>
      </c>
      <c r="CV20" s="156">
        <f t="shared" si="39"/>
        <v>10.2125</v>
      </c>
      <c r="CW20" s="157">
        <f t="shared" si="40"/>
        <v>9.5</v>
      </c>
      <c r="CX20" s="152">
        <f>[1]L!AO20</f>
        <v>60</v>
      </c>
      <c r="CY20" s="163">
        <f>[1]L!AP20</f>
        <v>26</v>
      </c>
      <c r="CZ20" s="160">
        <f>[1]L!AQ20</f>
        <v>86</v>
      </c>
      <c r="DA20" s="165">
        <f>SUM(DA18:DA19)</f>
        <v>1</v>
      </c>
      <c r="DB20" s="163">
        <f>SUM(DB18:DB19)</f>
        <v>12</v>
      </c>
      <c r="DC20" s="150">
        <f t="shared" si="41"/>
        <v>284</v>
      </c>
      <c r="DD20" s="151">
        <f t="shared" si="15"/>
        <v>23.666666666666668</v>
      </c>
      <c r="DE20" s="152">
        <f t="shared" ref="DE20:DF20" si="85">SUM(DE18:DE19)</f>
        <v>139</v>
      </c>
      <c r="DF20" s="163">
        <f t="shared" si="85"/>
        <v>145</v>
      </c>
      <c r="DG20" s="166">
        <f>SUM(DG18:DG19)</f>
        <v>284</v>
      </c>
      <c r="DH20" s="166">
        <f>SUM(DH18:DH19)</f>
        <v>16</v>
      </c>
      <c r="DI20" s="156">
        <f t="shared" si="42"/>
        <v>17.75</v>
      </c>
      <c r="DJ20" s="157">
        <f t="shared" si="43"/>
        <v>12.909090909090908</v>
      </c>
      <c r="DK20" s="152">
        <f t="shared" ref="DK20:DL20" si="86">SUM(DK18:DK19)</f>
        <v>13</v>
      </c>
      <c r="DL20" s="163">
        <f t="shared" si="86"/>
        <v>9</v>
      </c>
      <c r="DM20" s="167">
        <f>SUM(DM18:DM19)</f>
        <v>22</v>
      </c>
      <c r="DN20" s="165">
        <f t="shared" si="16"/>
        <v>3</v>
      </c>
      <c r="DO20" s="163">
        <f t="shared" si="16"/>
        <v>38</v>
      </c>
      <c r="DP20" s="150">
        <f t="shared" si="44"/>
        <v>177.66666666666666</v>
      </c>
      <c r="DQ20" s="151">
        <f t="shared" si="17"/>
        <v>14.026315789473685</v>
      </c>
      <c r="DR20" s="152">
        <f t="shared" si="18"/>
        <v>314</v>
      </c>
      <c r="DS20" s="163">
        <f t="shared" si="18"/>
        <v>219</v>
      </c>
      <c r="DT20" s="166">
        <f t="shared" si="18"/>
        <v>533</v>
      </c>
      <c r="DU20" s="166">
        <f t="shared" si="18"/>
        <v>64</v>
      </c>
      <c r="DV20" s="156">
        <f t="shared" si="45"/>
        <v>8.328125</v>
      </c>
      <c r="DW20" s="157">
        <f t="shared" si="46"/>
        <v>8.328125</v>
      </c>
      <c r="DX20" s="152">
        <f t="shared" si="19"/>
        <v>47</v>
      </c>
      <c r="DY20" s="163">
        <f t="shared" si="19"/>
        <v>17</v>
      </c>
      <c r="DZ20" s="167">
        <f t="shared" si="19"/>
        <v>64</v>
      </c>
      <c r="EA20" s="168"/>
    </row>
    <row r="21" spans="1:143" ht="12.75" customHeight="1" x14ac:dyDescent="0.25">
      <c r="A21" s="1"/>
      <c r="B21" s="124" t="s">
        <v>39</v>
      </c>
      <c r="C21" s="125" t="s">
        <v>34</v>
      </c>
      <c r="D21" s="105">
        <f t="shared" si="0"/>
        <v>11</v>
      </c>
      <c r="E21" s="106"/>
      <c r="F21" s="107">
        <f t="shared" si="1"/>
        <v>86</v>
      </c>
      <c r="G21" s="105"/>
      <c r="H21" s="106"/>
      <c r="I21" s="108"/>
      <c r="J21" s="105">
        <f>'[1]Resmi Yaygıneğitim'!I55</f>
        <v>3</v>
      </c>
      <c r="K21" s="106">
        <f>'[1]Resmi Yaygıneğitim'!J55</f>
        <v>0</v>
      </c>
      <c r="L21" s="109">
        <f>'[1]Resmi Yaygıneğitim'!R55</f>
        <v>3</v>
      </c>
      <c r="N21" s="126">
        <f t="shared" si="71"/>
        <v>8</v>
      </c>
      <c r="O21" s="127">
        <f t="shared" si="61"/>
        <v>77</v>
      </c>
      <c r="P21" s="128">
        <f t="shared" si="20"/>
        <v>194.75</v>
      </c>
      <c r="Q21" s="129">
        <f t="shared" si="3"/>
        <v>20.233766233766232</v>
      </c>
      <c r="R21" s="130">
        <f t="shared" si="4"/>
        <v>812</v>
      </c>
      <c r="S21" s="108">
        <f t="shared" si="4"/>
        <v>746</v>
      </c>
      <c r="T21" s="127">
        <f t="shared" si="4"/>
        <v>1558</v>
      </c>
      <c r="U21" s="131">
        <f t="shared" si="4"/>
        <v>107</v>
      </c>
      <c r="V21" s="132">
        <f t="shared" si="21"/>
        <v>14.560747663551401</v>
      </c>
      <c r="W21" s="133">
        <f t="shared" si="22"/>
        <v>18.771084337349397</v>
      </c>
      <c r="X21" s="134">
        <f t="shared" si="62"/>
        <v>47</v>
      </c>
      <c r="Y21" s="107">
        <f t="shared" si="62"/>
        <v>36</v>
      </c>
      <c r="Z21" s="109">
        <f t="shared" si="62"/>
        <v>83</v>
      </c>
      <c r="AA21" s="126">
        <f>'[1]O 1'!F29</f>
        <v>1</v>
      </c>
      <c r="AB21" s="127">
        <f>'[1]O 1'!G29</f>
        <v>3</v>
      </c>
      <c r="AC21" s="128">
        <f t="shared" si="23"/>
        <v>34</v>
      </c>
      <c r="AD21" s="129">
        <f t="shared" si="6"/>
        <v>11.333333333333334</v>
      </c>
      <c r="AE21" s="130">
        <f>'[1]O 1'!J29</f>
        <v>22</v>
      </c>
      <c r="AF21" s="108">
        <f>'[1]O 1'!K29</f>
        <v>12</v>
      </c>
      <c r="AG21" s="127">
        <f>'[1]O 1'!L29</f>
        <v>34</v>
      </c>
      <c r="AH21" s="131">
        <f>'[1]O 1'!I29</f>
        <v>3</v>
      </c>
      <c r="AI21" s="132">
        <f t="shared" si="24"/>
        <v>11.333333333333334</v>
      </c>
      <c r="AJ21" s="133">
        <f t="shared" si="25"/>
        <v>11.333333333333334</v>
      </c>
      <c r="AK21" s="134">
        <f>'[1]O 1'!X29</f>
        <v>1</v>
      </c>
      <c r="AL21" s="107">
        <f>'[1]O 1'!Y29</f>
        <v>2</v>
      </c>
      <c r="AM21" s="109">
        <f>'[1]O 1'!Z29</f>
        <v>3</v>
      </c>
      <c r="AN21" s="126">
        <f>'[1]O 1'!F31</f>
        <v>1</v>
      </c>
      <c r="AO21" s="127">
        <f>'[1]O 1'!G31</f>
        <v>3</v>
      </c>
      <c r="AP21" s="128">
        <f t="shared" si="26"/>
        <v>34</v>
      </c>
      <c r="AQ21" s="129">
        <f t="shared" si="7"/>
        <v>11.333333333333334</v>
      </c>
      <c r="AR21" s="130">
        <f>'[1]O 1'!J31</f>
        <v>22</v>
      </c>
      <c r="AS21" s="108">
        <f>'[1]O 1'!K31</f>
        <v>12</v>
      </c>
      <c r="AT21" s="127">
        <f>'[1]O 1'!L31</f>
        <v>34</v>
      </c>
      <c r="AU21" s="131">
        <f>'[1]O 1'!I31</f>
        <v>3</v>
      </c>
      <c r="AV21" s="132">
        <f t="shared" si="27"/>
        <v>11.333333333333334</v>
      </c>
      <c r="AW21" s="133">
        <f t="shared" si="28"/>
        <v>11.333333333333334</v>
      </c>
      <c r="AX21" s="134">
        <f>'[1]O 1'!X31</f>
        <v>1</v>
      </c>
      <c r="AY21" s="107">
        <f>'[1]O 1'!Y31</f>
        <v>2</v>
      </c>
      <c r="AZ21" s="109">
        <f>'[1]O 1'!Z31</f>
        <v>3</v>
      </c>
      <c r="BA21" s="105">
        <f>[1]İ!D20</f>
        <v>2</v>
      </c>
      <c r="BB21" s="108">
        <f>[1]İ!E20</f>
        <v>23</v>
      </c>
      <c r="BC21" s="128">
        <f t="shared" si="29"/>
        <v>172.5</v>
      </c>
      <c r="BD21" s="129">
        <f t="shared" si="8"/>
        <v>15</v>
      </c>
      <c r="BE21" s="130">
        <f>[1]İ!P20</f>
        <v>180</v>
      </c>
      <c r="BF21" s="108">
        <f>[1]İ!Q20</f>
        <v>165</v>
      </c>
      <c r="BG21" s="127">
        <f>[1]İ!R20</f>
        <v>345</v>
      </c>
      <c r="BH21" s="127">
        <f>[1]İ!O20</f>
        <v>17</v>
      </c>
      <c r="BI21" s="132">
        <f t="shared" si="30"/>
        <v>20.294117647058822</v>
      </c>
      <c r="BJ21" s="133">
        <f t="shared" si="31"/>
        <v>18.157894736842106</v>
      </c>
      <c r="BK21" s="130">
        <f>[1]İ!AN20</f>
        <v>10</v>
      </c>
      <c r="BL21" s="108">
        <f>[1]İ!AO20</f>
        <v>9</v>
      </c>
      <c r="BM21" s="109">
        <f>[1]İ!AP20</f>
        <v>19</v>
      </c>
      <c r="BN21" s="106">
        <f>[1]O!F22</f>
        <v>3</v>
      </c>
      <c r="BO21" s="108">
        <f>[1]O!G22</f>
        <v>27</v>
      </c>
      <c r="BP21" s="128">
        <f t="shared" si="32"/>
        <v>251</v>
      </c>
      <c r="BQ21" s="129">
        <f t="shared" si="9"/>
        <v>27.888888888888889</v>
      </c>
      <c r="BR21" s="130">
        <f>[1]O!O22</f>
        <v>380</v>
      </c>
      <c r="BS21" s="108">
        <f>[1]O!P22</f>
        <v>373</v>
      </c>
      <c r="BT21" s="127">
        <f>[1]O!Q22</f>
        <v>753</v>
      </c>
      <c r="BU21" s="127">
        <f>[1]O!N22</f>
        <v>32</v>
      </c>
      <c r="BV21" s="132">
        <f t="shared" si="33"/>
        <v>23.53125</v>
      </c>
      <c r="BW21" s="133">
        <f t="shared" si="34"/>
        <v>25.1</v>
      </c>
      <c r="BX21" s="130">
        <f>[1]O!AP22</f>
        <v>17</v>
      </c>
      <c r="BY21" s="108">
        <f>[1]O!AQ22</f>
        <v>13</v>
      </c>
      <c r="BZ21" s="109">
        <f>[1]O!AR22</f>
        <v>30</v>
      </c>
      <c r="CA21" s="105">
        <f t="shared" si="67"/>
        <v>5</v>
      </c>
      <c r="CB21" s="108">
        <f t="shared" si="67"/>
        <v>50</v>
      </c>
      <c r="CC21" s="128">
        <f t="shared" si="35"/>
        <v>219.6</v>
      </c>
      <c r="CD21" s="129">
        <f t="shared" si="11"/>
        <v>21.96</v>
      </c>
      <c r="CE21" s="130">
        <f t="shared" si="12"/>
        <v>560</v>
      </c>
      <c r="CF21" s="108">
        <f t="shared" si="12"/>
        <v>538</v>
      </c>
      <c r="CG21" s="127">
        <f t="shared" si="12"/>
        <v>1098</v>
      </c>
      <c r="CH21" s="127">
        <f t="shared" si="12"/>
        <v>49</v>
      </c>
      <c r="CI21" s="132">
        <f t="shared" si="36"/>
        <v>22.408163265306122</v>
      </c>
      <c r="CJ21" s="133">
        <f t="shared" si="37"/>
        <v>22.408163265306122</v>
      </c>
      <c r="CK21" s="130">
        <f t="shared" si="68"/>
        <v>27</v>
      </c>
      <c r="CL21" s="108">
        <f t="shared" si="68"/>
        <v>22</v>
      </c>
      <c r="CM21" s="109">
        <f t="shared" si="13"/>
        <v>49</v>
      </c>
      <c r="CN21" s="105">
        <f>[1]L!F21</f>
        <v>2</v>
      </c>
      <c r="CO21" s="108">
        <f>[1]L!G21</f>
        <v>24</v>
      </c>
      <c r="CP21" s="128">
        <f t="shared" si="38"/>
        <v>213</v>
      </c>
      <c r="CQ21" s="129">
        <f t="shared" si="14"/>
        <v>17.75</v>
      </c>
      <c r="CR21" s="130">
        <f>[1]L!R21</f>
        <v>230</v>
      </c>
      <c r="CS21" s="108">
        <f>[1]L!S21</f>
        <v>196</v>
      </c>
      <c r="CT21" s="127">
        <f>[1]L!T21</f>
        <v>426</v>
      </c>
      <c r="CU21" s="127">
        <f>[1]L!Q21</f>
        <v>55</v>
      </c>
      <c r="CV21" s="132">
        <f t="shared" si="39"/>
        <v>7.7454545454545451</v>
      </c>
      <c r="CW21" s="133">
        <f t="shared" si="40"/>
        <v>13.741935483870968</v>
      </c>
      <c r="CX21" s="130">
        <f>[1]L!AO21</f>
        <v>19</v>
      </c>
      <c r="CY21" s="108">
        <f>[1]L!AP21</f>
        <v>12</v>
      </c>
      <c r="CZ21" s="109">
        <f>[1]L!AQ21</f>
        <v>31</v>
      </c>
      <c r="DA21" s="105">
        <f>[1]L1!AM21</f>
        <v>0</v>
      </c>
      <c r="DB21" s="108">
        <f>[1]L1!AN21</f>
        <v>0</v>
      </c>
      <c r="DC21" s="128">
        <f t="shared" si="41"/>
        <v>0</v>
      </c>
      <c r="DD21" s="129">
        <f t="shared" si="15"/>
        <v>0</v>
      </c>
      <c r="DE21" s="130">
        <f>[1]L1!AQ21</f>
        <v>0</v>
      </c>
      <c r="DF21" s="108">
        <f>[1]L1!AR21</f>
        <v>0</v>
      </c>
      <c r="DG21" s="127">
        <f>[1]L1!AS21</f>
        <v>0</v>
      </c>
      <c r="DH21" s="127">
        <f>[1]L1!AP21</f>
        <v>0</v>
      </c>
      <c r="DI21" s="132">
        <f t="shared" si="42"/>
        <v>0</v>
      </c>
      <c r="DJ21" s="133">
        <f t="shared" si="43"/>
        <v>0</v>
      </c>
      <c r="DK21" s="130">
        <f>[1]L1!AT21</f>
        <v>0</v>
      </c>
      <c r="DL21" s="108">
        <f>[1]L1!AU21</f>
        <v>0</v>
      </c>
      <c r="DM21" s="109">
        <f>[1]L1!AV21</f>
        <v>0</v>
      </c>
      <c r="DN21" s="105">
        <f t="shared" si="16"/>
        <v>2</v>
      </c>
      <c r="DO21" s="108">
        <f t="shared" si="16"/>
        <v>24</v>
      </c>
      <c r="DP21" s="128">
        <f t="shared" si="44"/>
        <v>213</v>
      </c>
      <c r="DQ21" s="129">
        <f t="shared" si="17"/>
        <v>17.75</v>
      </c>
      <c r="DR21" s="130">
        <f t="shared" si="18"/>
        <v>230</v>
      </c>
      <c r="DS21" s="108">
        <f t="shared" si="18"/>
        <v>196</v>
      </c>
      <c r="DT21" s="127">
        <f t="shared" si="18"/>
        <v>426</v>
      </c>
      <c r="DU21" s="127">
        <f t="shared" si="18"/>
        <v>55</v>
      </c>
      <c r="DV21" s="132">
        <f t="shared" si="45"/>
        <v>7.7454545454545451</v>
      </c>
      <c r="DW21" s="133">
        <f t="shared" si="46"/>
        <v>13.741935483870968</v>
      </c>
      <c r="DX21" s="130">
        <f t="shared" si="19"/>
        <v>19</v>
      </c>
      <c r="DY21" s="108">
        <f t="shared" si="19"/>
        <v>12</v>
      </c>
      <c r="DZ21" s="109">
        <f t="shared" si="19"/>
        <v>31</v>
      </c>
      <c r="EA21" s="1"/>
    </row>
    <row r="22" spans="1:143" ht="12.75" customHeight="1" x14ac:dyDescent="0.25">
      <c r="A22" s="1"/>
      <c r="B22" s="103" t="s">
        <v>39</v>
      </c>
      <c r="C22" s="104" t="s">
        <v>35</v>
      </c>
      <c r="D22" s="171">
        <f t="shared" si="0"/>
        <v>58</v>
      </c>
      <c r="E22" s="172"/>
      <c r="F22" s="173">
        <f t="shared" si="1"/>
        <v>130</v>
      </c>
      <c r="G22" s="174"/>
      <c r="H22" s="175"/>
      <c r="I22" s="176"/>
      <c r="J22" s="174"/>
      <c r="K22" s="175"/>
      <c r="L22" s="177"/>
      <c r="N22" s="126">
        <f t="shared" si="71"/>
        <v>58</v>
      </c>
      <c r="O22" s="127">
        <f t="shared" si="61"/>
        <v>135</v>
      </c>
      <c r="P22" s="178">
        <f t="shared" si="20"/>
        <v>48.862068965517238</v>
      </c>
      <c r="Q22" s="179">
        <f t="shared" si="3"/>
        <v>20.992592592592594</v>
      </c>
      <c r="R22" s="130">
        <f t="shared" si="4"/>
        <v>1405</v>
      </c>
      <c r="S22" s="108">
        <f t="shared" si="4"/>
        <v>1429</v>
      </c>
      <c r="T22" s="127">
        <f t="shared" si="4"/>
        <v>2834</v>
      </c>
      <c r="U22" s="131">
        <f t="shared" si="4"/>
        <v>273</v>
      </c>
      <c r="V22" s="180">
        <f t="shared" si="21"/>
        <v>10.380952380952381</v>
      </c>
      <c r="W22" s="181">
        <f t="shared" si="22"/>
        <v>21.8</v>
      </c>
      <c r="X22" s="134">
        <f t="shared" si="62"/>
        <v>68</v>
      </c>
      <c r="Y22" s="107">
        <f t="shared" si="62"/>
        <v>62</v>
      </c>
      <c r="Z22" s="109">
        <f t="shared" si="62"/>
        <v>130</v>
      </c>
      <c r="AA22" s="126"/>
      <c r="AB22" s="127"/>
      <c r="AC22" s="178">
        <f t="shared" si="23"/>
        <v>0</v>
      </c>
      <c r="AD22" s="179">
        <f t="shared" si="6"/>
        <v>0</v>
      </c>
      <c r="AE22" s="130"/>
      <c r="AF22" s="108"/>
      <c r="AG22" s="127"/>
      <c r="AH22" s="131"/>
      <c r="AI22" s="180">
        <f t="shared" si="24"/>
        <v>0</v>
      </c>
      <c r="AJ22" s="181">
        <f t="shared" si="25"/>
        <v>0</v>
      </c>
      <c r="AK22" s="134"/>
      <c r="AL22" s="107"/>
      <c r="AM22" s="109"/>
      <c r="AN22" s="126">
        <f>'[1]O 1'!F32</f>
        <v>6</v>
      </c>
      <c r="AO22" s="127">
        <f>'[1]O 1'!G32</f>
        <v>6</v>
      </c>
      <c r="AP22" s="178">
        <f t="shared" si="26"/>
        <v>20.666666666666668</v>
      </c>
      <c r="AQ22" s="179">
        <f t="shared" si="7"/>
        <v>20.666666666666668</v>
      </c>
      <c r="AR22" s="130">
        <f>'[1]O 1'!J32</f>
        <v>58</v>
      </c>
      <c r="AS22" s="108">
        <f>'[1]O 1'!K32</f>
        <v>66</v>
      </c>
      <c r="AT22" s="127">
        <f>'[1]O 1'!L32</f>
        <v>124</v>
      </c>
      <c r="AU22" s="131">
        <f>'[1]O 1'!I32</f>
        <v>7</v>
      </c>
      <c r="AV22" s="180">
        <f t="shared" si="27"/>
        <v>17.714285714285715</v>
      </c>
      <c r="AW22" s="181">
        <f t="shared" si="28"/>
        <v>20.666666666666668</v>
      </c>
      <c r="AX22" s="134">
        <f>'[1]O 1'!X32</f>
        <v>1</v>
      </c>
      <c r="AY22" s="107">
        <f>'[1]O 1'!Y32</f>
        <v>5</v>
      </c>
      <c r="AZ22" s="109">
        <f>'[1]O 1'!Z32</f>
        <v>6</v>
      </c>
      <c r="BA22" s="171">
        <f>[1]İ!D21</f>
        <v>51</v>
      </c>
      <c r="BB22" s="182">
        <f>[1]İ!E21</f>
        <v>64</v>
      </c>
      <c r="BC22" s="178">
        <f t="shared" si="29"/>
        <v>24.882352941176471</v>
      </c>
      <c r="BD22" s="179">
        <f t="shared" si="8"/>
        <v>19.828125</v>
      </c>
      <c r="BE22" s="183">
        <f>[1]İ!P21</f>
        <v>638</v>
      </c>
      <c r="BF22" s="182">
        <f>[1]İ!Q21</f>
        <v>631</v>
      </c>
      <c r="BG22" s="184">
        <f>[1]İ!R21</f>
        <v>1269</v>
      </c>
      <c r="BH22" s="184">
        <f>[1]İ!O21</f>
        <v>206</v>
      </c>
      <c r="BI22" s="180">
        <f t="shared" si="30"/>
        <v>6.1601941747572813</v>
      </c>
      <c r="BJ22" s="181">
        <f t="shared" si="31"/>
        <v>21.15</v>
      </c>
      <c r="BK22" s="183">
        <f>[1]İ!AN21</f>
        <v>34</v>
      </c>
      <c r="BL22" s="182">
        <f>[1]İ!AO21</f>
        <v>26</v>
      </c>
      <c r="BM22" s="185">
        <f>[1]İ!AP21</f>
        <v>60</v>
      </c>
      <c r="BN22" s="172">
        <f>[1]O!F23</f>
        <v>6</v>
      </c>
      <c r="BO22" s="182">
        <f>[1]O!G23</f>
        <v>63</v>
      </c>
      <c r="BP22" s="178">
        <f t="shared" si="32"/>
        <v>223.66666666666666</v>
      </c>
      <c r="BQ22" s="179">
        <f t="shared" si="9"/>
        <v>21.301587301587301</v>
      </c>
      <c r="BR22" s="183">
        <f>[1]O!O23</f>
        <v>668</v>
      </c>
      <c r="BS22" s="182">
        <f>[1]O!P23</f>
        <v>674</v>
      </c>
      <c r="BT22" s="184">
        <f>[1]O!Q23</f>
        <v>1342</v>
      </c>
      <c r="BU22" s="184">
        <f>[1]O!N23</f>
        <v>55</v>
      </c>
      <c r="BV22" s="180">
        <f t="shared" si="33"/>
        <v>24.4</v>
      </c>
      <c r="BW22" s="181">
        <f t="shared" si="34"/>
        <v>22</v>
      </c>
      <c r="BX22" s="183">
        <f>[1]O!AP23</f>
        <v>30</v>
      </c>
      <c r="BY22" s="182">
        <f>[1]O!AQ23</f>
        <v>31</v>
      </c>
      <c r="BZ22" s="185">
        <f>[1]O!AR23</f>
        <v>61</v>
      </c>
      <c r="CA22" s="171">
        <f t="shared" si="67"/>
        <v>57</v>
      </c>
      <c r="CB22" s="182">
        <f t="shared" si="67"/>
        <v>127</v>
      </c>
      <c r="CC22" s="178">
        <f t="shared" si="35"/>
        <v>45.807017543859651</v>
      </c>
      <c r="CD22" s="179">
        <f t="shared" si="11"/>
        <v>20.559055118110237</v>
      </c>
      <c r="CE22" s="183">
        <f t="shared" si="12"/>
        <v>1306</v>
      </c>
      <c r="CF22" s="182">
        <f t="shared" si="12"/>
        <v>1305</v>
      </c>
      <c r="CG22" s="184">
        <f t="shared" si="12"/>
        <v>2611</v>
      </c>
      <c r="CH22" s="184">
        <f t="shared" si="12"/>
        <v>261</v>
      </c>
      <c r="CI22" s="180">
        <f t="shared" si="36"/>
        <v>10.003831417624522</v>
      </c>
      <c r="CJ22" s="181">
        <f t="shared" si="37"/>
        <v>21.578512396694215</v>
      </c>
      <c r="CK22" s="183">
        <f t="shared" si="68"/>
        <v>64</v>
      </c>
      <c r="CL22" s="182">
        <f t="shared" si="68"/>
        <v>57</v>
      </c>
      <c r="CM22" s="185">
        <f t="shared" si="13"/>
        <v>121</v>
      </c>
      <c r="CN22" s="171">
        <f>[1]L!F22</f>
        <v>1</v>
      </c>
      <c r="CO22" s="182">
        <f>[1]L!G22</f>
        <v>8</v>
      </c>
      <c r="CP22" s="178">
        <f t="shared" si="38"/>
        <v>99</v>
      </c>
      <c r="CQ22" s="179">
        <f t="shared" si="14"/>
        <v>12.375</v>
      </c>
      <c r="CR22" s="183">
        <f>[1]L!R22</f>
        <v>41</v>
      </c>
      <c r="CS22" s="182">
        <f>[1]L!S22</f>
        <v>58</v>
      </c>
      <c r="CT22" s="184">
        <f>[1]L!T22</f>
        <v>99</v>
      </c>
      <c r="CU22" s="184">
        <f>[1]L!Q22</f>
        <v>5</v>
      </c>
      <c r="CV22" s="180">
        <f t="shared" si="39"/>
        <v>19.8</v>
      </c>
      <c r="CW22" s="181">
        <f t="shared" si="40"/>
        <v>11</v>
      </c>
      <c r="CX22" s="183">
        <f>[1]L!AO22</f>
        <v>4</v>
      </c>
      <c r="CY22" s="182">
        <f>[1]L!AP22</f>
        <v>5</v>
      </c>
      <c r="CZ22" s="185">
        <f>[1]L!AQ22</f>
        <v>9</v>
      </c>
      <c r="DA22" s="171">
        <f>[1]L1!AM22</f>
        <v>0</v>
      </c>
      <c r="DB22" s="182">
        <f>[1]L1!AN22</f>
        <v>0</v>
      </c>
      <c r="DC22" s="178">
        <f t="shared" si="41"/>
        <v>0</v>
      </c>
      <c r="DD22" s="179">
        <f t="shared" si="15"/>
        <v>0</v>
      </c>
      <c r="DE22" s="183">
        <f>[1]L1!AQ22</f>
        <v>0</v>
      </c>
      <c r="DF22" s="182">
        <f>[1]L1!AR22</f>
        <v>0</v>
      </c>
      <c r="DG22" s="184">
        <f>[1]L1!AS22</f>
        <v>0</v>
      </c>
      <c r="DH22" s="184">
        <f>[1]L1!AP22</f>
        <v>0</v>
      </c>
      <c r="DI22" s="180">
        <f t="shared" si="42"/>
        <v>0</v>
      </c>
      <c r="DJ22" s="181">
        <f t="shared" si="43"/>
        <v>0</v>
      </c>
      <c r="DK22" s="183">
        <f>[1]L1!AT22</f>
        <v>0</v>
      </c>
      <c r="DL22" s="182">
        <f>[1]L1!AU22</f>
        <v>0</v>
      </c>
      <c r="DM22" s="185">
        <f>[1]L1!AV22</f>
        <v>0</v>
      </c>
      <c r="DN22" s="171">
        <f t="shared" si="16"/>
        <v>1</v>
      </c>
      <c r="DO22" s="182">
        <f t="shared" si="16"/>
        <v>8</v>
      </c>
      <c r="DP22" s="178">
        <f t="shared" si="44"/>
        <v>99</v>
      </c>
      <c r="DQ22" s="179">
        <f t="shared" si="17"/>
        <v>12.375</v>
      </c>
      <c r="DR22" s="183">
        <f t="shared" si="18"/>
        <v>41</v>
      </c>
      <c r="DS22" s="182">
        <f t="shared" si="18"/>
        <v>58</v>
      </c>
      <c r="DT22" s="184">
        <f t="shared" si="18"/>
        <v>99</v>
      </c>
      <c r="DU22" s="184">
        <f t="shared" si="18"/>
        <v>5</v>
      </c>
      <c r="DV22" s="180">
        <f t="shared" si="45"/>
        <v>19.8</v>
      </c>
      <c r="DW22" s="181">
        <f t="shared" si="46"/>
        <v>11</v>
      </c>
      <c r="DX22" s="183">
        <f t="shared" si="19"/>
        <v>4</v>
      </c>
      <c r="DY22" s="182">
        <f t="shared" si="19"/>
        <v>5</v>
      </c>
      <c r="DZ22" s="185">
        <f t="shared" si="19"/>
        <v>9</v>
      </c>
      <c r="EA22" s="1"/>
    </row>
    <row r="23" spans="1:143" ht="12.75" customHeight="1" thickBot="1" x14ac:dyDescent="0.3">
      <c r="A23" s="1"/>
      <c r="B23" s="141" t="s">
        <v>39</v>
      </c>
      <c r="C23" s="142" t="s">
        <v>18</v>
      </c>
      <c r="D23" s="143">
        <f t="shared" si="0"/>
        <v>69</v>
      </c>
      <c r="E23" s="144"/>
      <c r="F23" s="145">
        <f t="shared" si="1"/>
        <v>216</v>
      </c>
      <c r="G23" s="143"/>
      <c r="H23" s="144"/>
      <c r="I23" s="146"/>
      <c r="J23" s="143">
        <f>J21</f>
        <v>3</v>
      </c>
      <c r="K23" s="144">
        <f>K21</f>
        <v>0</v>
      </c>
      <c r="L23" s="147">
        <f>L21</f>
        <v>3</v>
      </c>
      <c r="N23" s="148">
        <f>N21+N22</f>
        <v>66</v>
      </c>
      <c r="O23" s="149">
        <f t="shared" si="61"/>
        <v>212</v>
      </c>
      <c r="P23" s="150">
        <f t="shared" si="20"/>
        <v>66.545454545454547</v>
      </c>
      <c r="Q23" s="151">
        <f t="shared" si="3"/>
        <v>20.716981132075471</v>
      </c>
      <c r="R23" s="152">
        <f t="shared" si="4"/>
        <v>2217</v>
      </c>
      <c r="S23" s="163">
        <f t="shared" si="4"/>
        <v>2175</v>
      </c>
      <c r="T23" s="149">
        <f t="shared" si="4"/>
        <v>4392</v>
      </c>
      <c r="U23" s="155">
        <f t="shared" si="4"/>
        <v>380</v>
      </c>
      <c r="V23" s="156">
        <f t="shared" si="21"/>
        <v>11.557894736842105</v>
      </c>
      <c r="W23" s="157">
        <f t="shared" si="22"/>
        <v>20.619718309859156</v>
      </c>
      <c r="X23" s="158">
        <f t="shared" si="62"/>
        <v>115</v>
      </c>
      <c r="Y23" s="159">
        <f t="shared" si="62"/>
        <v>98</v>
      </c>
      <c r="Z23" s="160">
        <f t="shared" si="62"/>
        <v>213</v>
      </c>
      <c r="AA23" s="148">
        <f t="shared" ref="AA23:AO23" si="87">SUM(AA21:AA22)</f>
        <v>1</v>
      </c>
      <c r="AB23" s="149">
        <f t="shared" si="87"/>
        <v>3</v>
      </c>
      <c r="AC23" s="150">
        <f t="shared" si="23"/>
        <v>34</v>
      </c>
      <c r="AD23" s="151">
        <f t="shared" si="6"/>
        <v>11.333333333333334</v>
      </c>
      <c r="AE23" s="152">
        <f t="shared" ref="AE23:AF23" si="88">SUM(AE21:AE22)</f>
        <v>22</v>
      </c>
      <c r="AF23" s="163">
        <f t="shared" si="88"/>
        <v>12</v>
      </c>
      <c r="AG23" s="149">
        <f t="shared" si="87"/>
        <v>34</v>
      </c>
      <c r="AH23" s="155">
        <f t="shared" si="87"/>
        <v>3</v>
      </c>
      <c r="AI23" s="156">
        <f t="shared" si="24"/>
        <v>11.333333333333334</v>
      </c>
      <c r="AJ23" s="157">
        <f t="shared" si="25"/>
        <v>11.333333333333334</v>
      </c>
      <c r="AK23" s="158">
        <f t="shared" ref="AK23:AL23" si="89">SUM(AK21:AK22)</f>
        <v>1</v>
      </c>
      <c r="AL23" s="159">
        <f t="shared" si="89"/>
        <v>2</v>
      </c>
      <c r="AM23" s="160">
        <f t="shared" si="87"/>
        <v>3</v>
      </c>
      <c r="AN23" s="148">
        <f t="shared" si="87"/>
        <v>7</v>
      </c>
      <c r="AO23" s="149">
        <f t="shared" si="87"/>
        <v>9</v>
      </c>
      <c r="AP23" s="150">
        <f t="shared" si="26"/>
        <v>22.571428571428573</v>
      </c>
      <c r="AQ23" s="151">
        <f t="shared" si="7"/>
        <v>17.555555555555557</v>
      </c>
      <c r="AR23" s="152">
        <f t="shared" ref="AR23:AS23" si="90">SUM(AR21:AR22)</f>
        <v>80</v>
      </c>
      <c r="AS23" s="163">
        <f t="shared" si="90"/>
        <v>78</v>
      </c>
      <c r="AT23" s="149">
        <f>SUM(AT21:AT22)</f>
        <v>158</v>
      </c>
      <c r="AU23" s="155">
        <f>SUM(AU21:AU22)</f>
        <v>10</v>
      </c>
      <c r="AV23" s="156">
        <f t="shared" si="27"/>
        <v>15.8</v>
      </c>
      <c r="AW23" s="157">
        <f t="shared" si="28"/>
        <v>17.555555555555557</v>
      </c>
      <c r="AX23" s="158">
        <f t="shared" ref="AX23:AY23" si="91">SUM(AX21:AX22)</f>
        <v>2</v>
      </c>
      <c r="AY23" s="159">
        <f t="shared" si="91"/>
        <v>7</v>
      </c>
      <c r="AZ23" s="160">
        <f>SUM(AZ21:AZ22)</f>
        <v>9</v>
      </c>
      <c r="BA23" s="161">
        <f>[1]İ!D22</f>
        <v>53</v>
      </c>
      <c r="BB23" s="162">
        <f>[1]İ!E22</f>
        <v>87</v>
      </c>
      <c r="BC23" s="150">
        <f t="shared" si="29"/>
        <v>30.452830188679247</v>
      </c>
      <c r="BD23" s="151">
        <f t="shared" si="8"/>
        <v>18.551724137931036</v>
      </c>
      <c r="BE23" s="152">
        <f>[1]İ!P22</f>
        <v>818</v>
      </c>
      <c r="BF23" s="163">
        <f>[1]İ!Q22</f>
        <v>796</v>
      </c>
      <c r="BG23" s="149">
        <f>[1]İ!R22</f>
        <v>1614</v>
      </c>
      <c r="BH23" s="149">
        <f>[1]İ!O22</f>
        <v>223</v>
      </c>
      <c r="BI23" s="156">
        <f t="shared" si="30"/>
        <v>7.2376681614349776</v>
      </c>
      <c r="BJ23" s="157">
        <f t="shared" si="31"/>
        <v>20.430379746835442</v>
      </c>
      <c r="BK23" s="152">
        <f>[1]İ!AN22</f>
        <v>44</v>
      </c>
      <c r="BL23" s="163">
        <f>[1]İ!AO22</f>
        <v>35</v>
      </c>
      <c r="BM23" s="160">
        <f>[1]İ!AP22</f>
        <v>79</v>
      </c>
      <c r="BN23" s="164">
        <f>[1]O!F24</f>
        <v>9</v>
      </c>
      <c r="BO23" s="162">
        <f>[1]O!G24</f>
        <v>90</v>
      </c>
      <c r="BP23" s="150">
        <f t="shared" si="32"/>
        <v>232.77777777777777</v>
      </c>
      <c r="BQ23" s="151">
        <f t="shared" si="9"/>
        <v>23.277777777777779</v>
      </c>
      <c r="BR23" s="152">
        <f>[1]O!O24</f>
        <v>1048</v>
      </c>
      <c r="BS23" s="163">
        <f>[1]O!P24</f>
        <v>1047</v>
      </c>
      <c r="BT23" s="149">
        <f>[1]O!Q24</f>
        <v>2095</v>
      </c>
      <c r="BU23" s="149">
        <f>[1]O!N24</f>
        <v>87</v>
      </c>
      <c r="BV23" s="156">
        <f t="shared" si="33"/>
        <v>24.080459770114942</v>
      </c>
      <c r="BW23" s="157">
        <f t="shared" si="34"/>
        <v>23.021978021978022</v>
      </c>
      <c r="BX23" s="152">
        <f>[1]O!AP24</f>
        <v>47</v>
      </c>
      <c r="BY23" s="163">
        <f>[1]O!AQ24</f>
        <v>44</v>
      </c>
      <c r="BZ23" s="160">
        <f>[1]O!AR24</f>
        <v>91</v>
      </c>
      <c r="CA23" s="165">
        <f t="shared" si="67"/>
        <v>62</v>
      </c>
      <c r="CB23" s="163">
        <f t="shared" si="67"/>
        <v>177</v>
      </c>
      <c r="CC23" s="150">
        <f t="shared" si="35"/>
        <v>59.822580645161288</v>
      </c>
      <c r="CD23" s="151">
        <f t="shared" si="11"/>
        <v>20.954802259887007</v>
      </c>
      <c r="CE23" s="152">
        <f t="shared" si="12"/>
        <v>1866</v>
      </c>
      <c r="CF23" s="163">
        <f t="shared" si="12"/>
        <v>1843</v>
      </c>
      <c r="CG23" s="166">
        <f t="shared" si="12"/>
        <v>3709</v>
      </c>
      <c r="CH23" s="166">
        <f t="shared" si="12"/>
        <v>310</v>
      </c>
      <c r="CI23" s="156">
        <f t="shared" si="36"/>
        <v>11.964516129032258</v>
      </c>
      <c r="CJ23" s="157">
        <f t="shared" si="37"/>
        <v>21.817647058823528</v>
      </c>
      <c r="CK23" s="152">
        <f t="shared" si="68"/>
        <v>91</v>
      </c>
      <c r="CL23" s="163">
        <f t="shared" si="68"/>
        <v>79</v>
      </c>
      <c r="CM23" s="167">
        <f t="shared" si="13"/>
        <v>170</v>
      </c>
      <c r="CN23" s="161">
        <f>[1]L!F23</f>
        <v>3</v>
      </c>
      <c r="CO23" s="162">
        <f>[1]L!G23</f>
        <v>32</v>
      </c>
      <c r="CP23" s="150">
        <f t="shared" si="38"/>
        <v>175</v>
      </c>
      <c r="CQ23" s="151">
        <f t="shared" si="14"/>
        <v>16.40625</v>
      </c>
      <c r="CR23" s="152">
        <f>[1]L!R23</f>
        <v>271</v>
      </c>
      <c r="CS23" s="163">
        <f>[1]L!S23</f>
        <v>254</v>
      </c>
      <c r="CT23" s="149">
        <f>[1]L!T23</f>
        <v>525</v>
      </c>
      <c r="CU23" s="149">
        <f>[1]L!Q23</f>
        <v>60</v>
      </c>
      <c r="CV23" s="156">
        <f t="shared" si="39"/>
        <v>8.75</v>
      </c>
      <c r="CW23" s="157">
        <f t="shared" si="40"/>
        <v>13.125</v>
      </c>
      <c r="CX23" s="152">
        <f>[1]L!AO23</f>
        <v>23</v>
      </c>
      <c r="CY23" s="163">
        <f>[1]L!AP23</f>
        <v>17</v>
      </c>
      <c r="CZ23" s="160">
        <f>[1]L!AQ23</f>
        <v>40</v>
      </c>
      <c r="DA23" s="165">
        <f>SUM(DA21:DA22)</f>
        <v>0</v>
      </c>
      <c r="DB23" s="163">
        <f>SUM(DB21:DB22)</f>
        <v>0</v>
      </c>
      <c r="DC23" s="150">
        <f t="shared" si="41"/>
        <v>0</v>
      </c>
      <c r="DD23" s="151">
        <f t="shared" si="15"/>
        <v>0</v>
      </c>
      <c r="DE23" s="152">
        <f t="shared" ref="DE23:DF23" si="92">SUM(DE21:DE22)</f>
        <v>0</v>
      </c>
      <c r="DF23" s="163">
        <f t="shared" si="92"/>
        <v>0</v>
      </c>
      <c r="DG23" s="166">
        <f>SUM(DG21:DG22)</f>
        <v>0</v>
      </c>
      <c r="DH23" s="166">
        <f>SUM(DH21:DH22)</f>
        <v>0</v>
      </c>
      <c r="DI23" s="156">
        <f t="shared" si="42"/>
        <v>0</v>
      </c>
      <c r="DJ23" s="157">
        <f t="shared" si="43"/>
        <v>0</v>
      </c>
      <c r="DK23" s="152">
        <f t="shared" ref="DK23:DL23" si="93">SUM(DK21:DK22)</f>
        <v>0</v>
      </c>
      <c r="DL23" s="163">
        <f t="shared" si="93"/>
        <v>0</v>
      </c>
      <c r="DM23" s="167">
        <f>SUM(DM21:DM22)</f>
        <v>0</v>
      </c>
      <c r="DN23" s="165">
        <f t="shared" si="16"/>
        <v>3</v>
      </c>
      <c r="DO23" s="163">
        <f t="shared" si="16"/>
        <v>32</v>
      </c>
      <c r="DP23" s="150">
        <f t="shared" si="44"/>
        <v>175</v>
      </c>
      <c r="DQ23" s="151">
        <f t="shared" si="17"/>
        <v>16.40625</v>
      </c>
      <c r="DR23" s="152">
        <f t="shared" si="18"/>
        <v>271</v>
      </c>
      <c r="DS23" s="163">
        <f t="shared" si="18"/>
        <v>254</v>
      </c>
      <c r="DT23" s="166">
        <f t="shared" si="18"/>
        <v>525</v>
      </c>
      <c r="DU23" s="166">
        <f t="shared" si="18"/>
        <v>60</v>
      </c>
      <c r="DV23" s="156">
        <f t="shared" si="45"/>
        <v>8.75</v>
      </c>
      <c r="DW23" s="157">
        <f t="shared" si="46"/>
        <v>13.125</v>
      </c>
      <c r="DX23" s="152">
        <f t="shared" si="19"/>
        <v>23</v>
      </c>
      <c r="DY23" s="163">
        <f t="shared" si="19"/>
        <v>17</v>
      </c>
      <c r="DZ23" s="167">
        <f t="shared" si="19"/>
        <v>40</v>
      </c>
      <c r="EA23" s="168"/>
    </row>
    <row r="24" spans="1:143" ht="12.75" customHeight="1" x14ac:dyDescent="0.25">
      <c r="A24" s="1"/>
      <c r="B24" s="124" t="s">
        <v>40</v>
      </c>
      <c r="C24" s="125" t="s">
        <v>34</v>
      </c>
      <c r="D24" s="105">
        <f t="shared" si="0"/>
        <v>31</v>
      </c>
      <c r="E24" s="106"/>
      <c r="F24" s="107">
        <f t="shared" si="1"/>
        <v>541</v>
      </c>
      <c r="G24" s="105"/>
      <c r="H24" s="106"/>
      <c r="I24" s="108"/>
      <c r="J24" s="105">
        <f>'[1]Resmi Yaygıneğitim'!I56</f>
        <v>2</v>
      </c>
      <c r="K24" s="106">
        <f>'[1]Resmi Yaygıneğitim'!J56</f>
        <v>4</v>
      </c>
      <c r="L24" s="109">
        <f>'[1]Resmi Yaygıneğitim'!R56</f>
        <v>9</v>
      </c>
      <c r="N24" s="126">
        <f t="shared" si="71"/>
        <v>29</v>
      </c>
      <c r="O24" s="127">
        <f t="shared" si="61"/>
        <v>309</v>
      </c>
      <c r="P24" s="128">
        <f t="shared" si="20"/>
        <v>284.72413793103448</v>
      </c>
      <c r="Q24" s="129">
        <f t="shared" si="3"/>
        <v>26.721682847896439</v>
      </c>
      <c r="R24" s="130">
        <f t="shared" si="4"/>
        <v>4196</v>
      </c>
      <c r="S24" s="108">
        <f t="shared" si="4"/>
        <v>4061</v>
      </c>
      <c r="T24" s="127">
        <f t="shared" si="4"/>
        <v>8257</v>
      </c>
      <c r="U24" s="131">
        <f t="shared" si="4"/>
        <v>371</v>
      </c>
      <c r="V24" s="132">
        <f t="shared" si="21"/>
        <v>22.256064690026953</v>
      </c>
      <c r="W24" s="133">
        <f t="shared" si="22"/>
        <v>15.520676691729323</v>
      </c>
      <c r="X24" s="134">
        <f t="shared" si="62"/>
        <v>352</v>
      </c>
      <c r="Y24" s="107">
        <f t="shared" si="62"/>
        <v>180</v>
      </c>
      <c r="Z24" s="109">
        <f t="shared" si="62"/>
        <v>532</v>
      </c>
      <c r="AA24" s="126">
        <f>'[1]O 1'!F34</f>
        <v>4</v>
      </c>
      <c r="AB24" s="127">
        <f>'[1]O 1'!G34</f>
        <v>11</v>
      </c>
      <c r="AC24" s="128">
        <f t="shared" si="23"/>
        <v>105.5</v>
      </c>
      <c r="AD24" s="129">
        <f t="shared" si="6"/>
        <v>38.363636363636367</v>
      </c>
      <c r="AE24" s="130">
        <f>'[1]O 1'!J34</f>
        <v>216</v>
      </c>
      <c r="AF24" s="108">
        <f>'[1]O 1'!K34</f>
        <v>206</v>
      </c>
      <c r="AG24" s="127">
        <f>'[1]O 1'!L34</f>
        <v>422</v>
      </c>
      <c r="AH24" s="131">
        <f>'[1]O 1'!I34</f>
        <v>19</v>
      </c>
      <c r="AI24" s="132">
        <f t="shared" si="24"/>
        <v>22.210526315789473</v>
      </c>
      <c r="AJ24" s="133">
        <f t="shared" si="25"/>
        <v>15.071428571428571</v>
      </c>
      <c r="AK24" s="134">
        <f>'[1]O 1'!X34</f>
        <v>9</v>
      </c>
      <c r="AL24" s="107">
        <f>'[1]O 1'!Y34</f>
        <v>19</v>
      </c>
      <c r="AM24" s="109">
        <f>'[1]O 1'!Z34</f>
        <v>28</v>
      </c>
      <c r="AN24" s="126">
        <f>'[1]O 1'!F37</f>
        <v>12</v>
      </c>
      <c r="AO24" s="127">
        <f>'[1]O 1'!G37</f>
        <v>24</v>
      </c>
      <c r="AP24" s="128">
        <f t="shared" si="26"/>
        <v>58.583333333333336</v>
      </c>
      <c r="AQ24" s="129">
        <f t="shared" si="7"/>
        <v>29.291666666666668</v>
      </c>
      <c r="AR24" s="130">
        <f>'[1]O 1'!J37</f>
        <v>370</v>
      </c>
      <c r="AS24" s="108">
        <f>'[1]O 1'!K37</f>
        <v>333</v>
      </c>
      <c r="AT24" s="127">
        <f>'[1]O 1'!L37</f>
        <v>703</v>
      </c>
      <c r="AU24" s="131">
        <f>'[1]O 1'!I37</f>
        <v>33</v>
      </c>
      <c r="AV24" s="132">
        <f t="shared" si="27"/>
        <v>21.303030303030305</v>
      </c>
      <c r="AW24" s="133">
        <f t="shared" si="28"/>
        <v>16.738095238095237</v>
      </c>
      <c r="AX24" s="134">
        <f>'[1]O 1'!X37</f>
        <v>11</v>
      </c>
      <c r="AY24" s="107">
        <f>'[1]O 1'!Y37</f>
        <v>31</v>
      </c>
      <c r="AZ24" s="109">
        <f>'[1]O 1'!Z37</f>
        <v>42</v>
      </c>
      <c r="BA24" s="105">
        <f>[1]İ!D23</f>
        <v>9</v>
      </c>
      <c r="BB24" s="108">
        <f>[1]İ!E23</f>
        <v>84</v>
      </c>
      <c r="BC24" s="128">
        <f t="shared" si="29"/>
        <v>249.22222222222223</v>
      </c>
      <c r="BD24" s="129">
        <f t="shared" si="8"/>
        <v>26.702380952380953</v>
      </c>
      <c r="BE24" s="130">
        <f>[1]İ!P23</f>
        <v>1188</v>
      </c>
      <c r="BF24" s="108">
        <f>[1]İ!Q23</f>
        <v>1055</v>
      </c>
      <c r="BG24" s="127">
        <f>[1]İ!R23</f>
        <v>2243</v>
      </c>
      <c r="BH24" s="127">
        <f>[1]İ!O23</f>
        <v>99</v>
      </c>
      <c r="BI24" s="132">
        <f t="shared" si="30"/>
        <v>22.656565656565657</v>
      </c>
      <c r="BJ24" s="133">
        <f t="shared" si="31"/>
        <v>15.907801418439716</v>
      </c>
      <c r="BK24" s="130">
        <f>[1]İ!AN23</f>
        <v>94</v>
      </c>
      <c r="BL24" s="108">
        <f>[1]İ!AO23</f>
        <v>47</v>
      </c>
      <c r="BM24" s="109">
        <f>[1]İ!AP23</f>
        <v>141</v>
      </c>
      <c r="BN24" s="106">
        <f>[1]O!F25</f>
        <v>10</v>
      </c>
      <c r="BO24" s="108">
        <f>[1]O!G25</f>
        <v>105</v>
      </c>
      <c r="BP24" s="128">
        <f t="shared" si="32"/>
        <v>234.6</v>
      </c>
      <c r="BQ24" s="129">
        <f t="shared" si="9"/>
        <v>22.342857142857142</v>
      </c>
      <c r="BR24" s="130">
        <f>[1]O!O25</f>
        <v>1160</v>
      </c>
      <c r="BS24" s="108">
        <f>[1]O!P25</f>
        <v>1186</v>
      </c>
      <c r="BT24" s="127">
        <f>[1]O!Q25</f>
        <v>2346</v>
      </c>
      <c r="BU24" s="127">
        <f>[1]O!N25</f>
        <v>99</v>
      </c>
      <c r="BV24" s="132">
        <f t="shared" si="33"/>
        <v>23.696969696969695</v>
      </c>
      <c r="BW24" s="133">
        <f t="shared" si="34"/>
        <v>13.8</v>
      </c>
      <c r="BX24" s="130">
        <f>[1]O!AP25</f>
        <v>111</v>
      </c>
      <c r="BY24" s="108">
        <f>[1]O!AQ25</f>
        <v>59</v>
      </c>
      <c r="BZ24" s="109">
        <f>[1]O!AR25</f>
        <v>170</v>
      </c>
      <c r="CA24" s="105">
        <f t="shared" si="67"/>
        <v>19</v>
      </c>
      <c r="CB24" s="108">
        <f t="shared" si="67"/>
        <v>189</v>
      </c>
      <c r="CC24" s="128">
        <f t="shared" si="35"/>
        <v>241.52631578947367</v>
      </c>
      <c r="CD24" s="129">
        <f t="shared" si="11"/>
        <v>24.280423280423282</v>
      </c>
      <c r="CE24" s="130">
        <f t="shared" si="12"/>
        <v>2348</v>
      </c>
      <c r="CF24" s="108">
        <f t="shared" si="12"/>
        <v>2241</v>
      </c>
      <c r="CG24" s="127">
        <f t="shared" si="12"/>
        <v>4589</v>
      </c>
      <c r="CH24" s="127">
        <f t="shared" si="12"/>
        <v>198</v>
      </c>
      <c r="CI24" s="132">
        <f t="shared" si="36"/>
        <v>23.176767676767678</v>
      </c>
      <c r="CJ24" s="133">
        <f t="shared" si="37"/>
        <v>14.755627009646302</v>
      </c>
      <c r="CK24" s="130">
        <f t="shared" si="68"/>
        <v>205</v>
      </c>
      <c r="CL24" s="108">
        <f t="shared" si="68"/>
        <v>106</v>
      </c>
      <c r="CM24" s="109">
        <f t="shared" si="13"/>
        <v>311</v>
      </c>
      <c r="CN24" s="105">
        <f>[1]L!F24</f>
        <v>6</v>
      </c>
      <c r="CO24" s="108">
        <f>[1]L!G24</f>
        <v>109</v>
      </c>
      <c r="CP24" s="128">
        <f t="shared" si="38"/>
        <v>494.16666666666669</v>
      </c>
      <c r="CQ24" s="129">
        <f t="shared" si="14"/>
        <v>27.201834862385322</v>
      </c>
      <c r="CR24" s="130">
        <f>[1]L!R24</f>
        <v>1478</v>
      </c>
      <c r="CS24" s="108">
        <f>[1]L!S24</f>
        <v>1487</v>
      </c>
      <c r="CT24" s="127">
        <f>[1]L!T24</f>
        <v>2965</v>
      </c>
      <c r="CU24" s="127">
        <f>[1]L!Q24</f>
        <v>140</v>
      </c>
      <c r="CV24" s="132">
        <f t="shared" si="39"/>
        <v>21.178571428571427</v>
      </c>
      <c r="CW24" s="133">
        <f t="shared" si="40"/>
        <v>15.362694300518134</v>
      </c>
      <c r="CX24" s="130">
        <f>[1]L!AO24</f>
        <v>138</v>
      </c>
      <c r="CY24" s="108">
        <f>[1]L!AP24</f>
        <v>55</v>
      </c>
      <c r="CZ24" s="109">
        <f>[1]L!AQ24</f>
        <v>193</v>
      </c>
      <c r="DA24" s="105">
        <f>[1]L1!AM24</f>
        <v>3</v>
      </c>
      <c r="DB24" s="108">
        <f>[1]L1!AN24</f>
        <v>57</v>
      </c>
      <c r="DC24" s="128">
        <f t="shared" si="41"/>
        <v>491</v>
      </c>
      <c r="DD24" s="129">
        <f t="shared" si="15"/>
        <v>25.842105263157894</v>
      </c>
      <c r="DE24" s="130">
        <f>[1]L1!AQ24</f>
        <v>689</v>
      </c>
      <c r="DF24" s="108">
        <f>[1]L1!AR24</f>
        <v>784</v>
      </c>
      <c r="DG24" s="127">
        <f>[1]L1!AS24</f>
        <v>1473</v>
      </c>
      <c r="DH24" s="127">
        <f>[1]L1!AP24</f>
        <v>50</v>
      </c>
      <c r="DI24" s="132">
        <f t="shared" si="42"/>
        <v>29.46</v>
      </c>
      <c r="DJ24" s="133">
        <f t="shared" si="43"/>
        <v>16.366666666666667</v>
      </c>
      <c r="DK24" s="130">
        <f>[1]L1!AT24</f>
        <v>70</v>
      </c>
      <c r="DL24" s="108">
        <f>[1]L1!AU24</f>
        <v>20</v>
      </c>
      <c r="DM24" s="109">
        <f>[1]L1!AV24</f>
        <v>90</v>
      </c>
      <c r="DN24" s="105">
        <f t="shared" si="16"/>
        <v>3</v>
      </c>
      <c r="DO24" s="108">
        <f t="shared" si="16"/>
        <v>52</v>
      </c>
      <c r="DP24" s="128">
        <f t="shared" si="44"/>
        <v>497.33333333333331</v>
      </c>
      <c r="DQ24" s="129">
        <f t="shared" si="17"/>
        <v>28.692307692307693</v>
      </c>
      <c r="DR24" s="130">
        <f t="shared" si="18"/>
        <v>789</v>
      </c>
      <c r="DS24" s="108">
        <f t="shared" si="18"/>
        <v>703</v>
      </c>
      <c r="DT24" s="127">
        <f t="shared" si="18"/>
        <v>1492</v>
      </c>
      <c r="DU24" s="127">
        <f t="shared" si="18"/>
        <v>90</v>
      </c>
      <c r="DV24" s="132">
        <f t="shared" si="45"/>
        <v>16.577777777777779</v>
      </c>
      <c r="DW24" s="133">
        <f t="shared" si="46"/>
        <v>14.485436893203884</v>
      </c>
      <c r="DX24" s="130">
        <f t="shared" si="19"/>
        <v>68</v>
      </c>
      <c r="DY24" s="108">
        <f t="shared" si="19"/>
        <v>35</v>
      </c>
      <c r="DZ24" s="109">
        <f t="shared" si="19"/>
        <v>103</v>
      </c>
      <c r="EA24" s="1"/>
    </row>
    <row r="25" spans="1:143" ht="12.75" customHeight="1" x14ac:dyDescent="0.25">
      <c r="A25" s="1"/>
      <c r="B25" s="103" t="s">
        <v>40</v>
      </c>
      <c r="C25" s="104" t="s">
        <v>35</v>
      </c>
      <c r="D25" s="171">
        <f t="shared" si="0"/>
        <v>29</v>
      </c>
      <c r="E25" s="172"/>
      <c r="F25" s="173">
        <f t="shared" si="1"/>
        <v>198</v>
      </c>
      <c r="G25" s="174"/>
      <c r="H25" s="175"/>
      <c r="I25" s="176"/>
      <c r="J25" s="174"/>
      <c r="K25" s="175"/>
      <c r="L25" s="177"/>
      <c r="N25" s="126">
        <f t="shared" si="71"/>
        <v>29</v>
      </c>
      <c r="O25" s="127">
        <f t="shared" si="61"/>
        <v>127</v>
      </c>
      <c r="P25" s="178">
        <f t="shared" si="20"/>
        <v>84.620689655172413</v>
      </c>
      <c r="Q25" s="179">
        <f t="shared" si="3"/>
        <v>19.322834645669293</v>
      </c>
      <c r="R25" s="130">
        <f t="shared" si="4"/>
        <v>1266</v>
      </c>
      <c r="S25" s="108">
        <f t="shared" si="4"/>
        <v>1188</v>
      </c>
      <c r="T25" s="127">
        <f t="shared" si="4"/>
        <v>2454</v>
      </c>
      <c r="U25" s="131">
        <f t="shared" si="4"/>
        <v>164</v>
      </c>
      <c r="V25" s="180">
        <f t="shared" si="21"/>
        <v>14.963414634146341</v>
      </c>
      <c r="W25" s="181">
        <f t="shared" si="22"/>
        <v>12.393939393939394</v>
      </c>
      <c r="X25" s="134">
        <f t="shared" si="62"/>
        <v>124</v>
      </c>
      <c r="Y25" s="107">
        <f t="shared" si="62"/>
        <v>74</v>
      </c>
      <c r="Z25" s="109">
        <f t="shared" si="62"/>
        <v>198</v>
      </c>
      <c r="AA25" s="126"/>
      <c r="AB25" s="127"/>
      <c r="AC25" s="178">
        <f t="shared" si="23"/>
        <v>0</v>
      </c>
      <c r="AD25" s="179">
        <f t="shared" si="6"/>
        <v>0</v>
      </c>
      <c r="AE25" s="130"/>
      <c r="AF25" s="108"/>
      <c r="AG25" s="127"/>
      <c r="AH25" s="131"/>
      <c r="AI25" s="180">
        <f t="shared" si="24"/>
        <v>0</v>
      </c>
      <c r="AJ25" s="181">
        <f t="shared" si="25"/>
        <v>0</v>
      </c>
      <c r="AK25" s="134"/>
      <c r="AL25" s="107"/>
      <c r="AM25" s="109"/>
      <c r="AN25" s="126">
        <f>'[1]O 1'!F38</f>
        <v>13</v>
      </c>
      <c r="AO25" s="127">
        <f>'[1]O 1'!G38</f>
        <v>13</v>
      </c>
      <c r="AP25" s="178">
        <f t="shared" si="26"/>
        <v>18.53846153846154</v>
      </c>
      <c r="AQ25" s="179">
        <f t="shared" si="7"/>
        <v>18.53846153846154</v>
      </c>
      <c r="AR25" s="130">
        <f>'[1]O 1'!J38</f>
        <v>126</v>
      </c>
      <c r="AS25" s="108">
        <f>'[1]O 1'!K38</f>
        <v>115</v>
      </c>
      <c r="AT25" s="127">
        <f>'[1]O 1'!L38</f>
        <v>241</v>
      </c>
      <c r="AU25" s="131">
        <f>'[1]O 1'!I38</f>
        <v>14</v>
      </c>
      <c r="AV25" s="180">
        <f t="shared" si="27"/>
        <v>17.214285714285715</v>
      </c>
      <c r="AW25" s="181">
        <f t="shared" si="28"/>
        <v>18.53846153846154</v>
      </c>
      <c r="AX25" s="134">
        <f>'[1]O 1'!X38</f>
        <v>1</v>
      </c>
      <c r="AY25" s="107">
        <f>'[1]O 1'!Y38</f>
        <v>12</v>
      </c>
      <c r="AZ25" s="109">
        <f>'[1]O 1'!Z38</f>
        <v>13</v>
      </c>
      <c r="BA25" s="171">
        <f>[1]İ!D24</f>
        <v>19</v>
      </c>
      <c r="BB25" s="182">
        <f>[1]İ!E24</f>
        <v>62</v>
      </c>
      <c r="BC25" s="178">
        <f t="shared" si="29"/>
        <v>56.578947368421055</v>
      </c>
      <c r="BD25" s="179">
        <f t="shared" si="8"/>
        <v>17.338709677419356</v>
      </c>
      <c r="BE25" s="183">
        <f>[1]İ!P24</f>
        <v>547</v>
      </c>
      <c r="BF25" s="182">
        <f>[1]İ!Q24</f>
        <v>528</v>
      </c>
      <c r="BG25" s="184">
        <f>[1]İ!R24</f>
        <v>1075</v>
      </c>
      <c r="BH25" s="184">
        <f>[1]İ!O24</f>
        <v>88</v>
      </c>
      <c r="BI25" s="180">
        <f t="shared" si="30"/>
        <v>12.215909090909092</v>
      </c>
      <c r="BJ25" s="181">
        <f t="shared" si="31"/>
        <v>11.082474226804123</v>
      </c>
      <c r="BK25" s="183">
        <f>[1]İ!AN24</f>
        <v>60</v>
      </c>
      <c r="BL25" s="182">
        <f>[1]İ!AO24</f>
        <v>37</v>
      </c>
      <c r="BM25" s="185">
        <f>[1]İ!AP24</f>
        <v>97</v>
      </c>
      <c r="BN25" s="172">
        <f>[1]O!F26</f>
        <v>9</v>
      </c>
      <c r="BO25" s="182">
        <f>[1]O!G26</f>
        <v>61</v>
      </c>
      <c r="BP25" s="178">
        <f t="shared" si="32"/>
        <v>112.44444444444444</v>
      </c>
      <c r="BQ25" s="179">
        <f t="shared" si="9"/>
        <v>16.590163934426229</v>
      </c>
      <c r="BR25" s="183">
        <f>[1]O!O26</f>
        <v>523</v>
      </c>
      <c r="BS25" s="182">
        <f>[1]O!P26</f>
        <v>489</v>
      </c>
      <c r="BT25" s="184">
        <f>[1]O!Q26</f>
        <v>1012</v>
      </c>
      <c r="BU25" s="184">
        <f>[1]O!N26</f>
        <v>51</v>
      </c>
      <c r="BV25" s="180">
        <f t="shared" si="33"/>
        <v>19.843137254901961</v>
      </c>
      <c r="BW25" s="181">
        <f t="shared" si="34"/>
        <v>12.047619047619047</v>
      </c>
      <c r="BX25" s="183">
        <f>[1]O!AP26</f>
        <v>55</v>
      </c>
      <c r="BY25" s="182">
        <f>[1]O!AQ26</f>
        <v>29</v>
      </c>
      <c r="BZ25" s="185">
        <f>[1]O!AR26</f>
        <v>84</v>
      </c>
      <c r="CA25" s="171">
        <f t="shared" si="67"/>
        <v>28</v>
      </c>
      <c r="CB25" s="182">
        <f t="shared" si="67"/>
        <v>123</v>
      </c>
      <c r="CC25" s="178">
        <f t="shared" si="35"/>
        <v>74.535714285714292</v>
      </c>
      <c r="CD25" s="179">
        <f t="shared" si="11"/>
        <v>16.967479674796749</v>
      </c>
      <c r="CE25" s="183">
        <f t="shared" ref="CE25:CH40" si="94">BE25+BR25</f>
        <v>1070</v>
      </c>
      <c r="CF25" s="182">
        <f t="shared" si="94"/>
        <v>1017</v>
      </c>
      <c r="CG25" s="184">
        <f t="shared" si="94"/>
        <v>2087</v>
      </c>
      <c r="CH25" s="184">
        <f t="shared" si="94"/>
        <v>139</v>
      </c>
      <c r="CI25" s="180">
        <f t="shared" si="36"/>
        <v>15.014388489208633</v>
      </c>
      <c r="CJ25" s="181">
        <f t="shared" si="37"/>
        <v>11.530386740331492</v>
      </c>
      <c r="CK25" s="183">
        <f t="shared" si="68"/>
        <v>115</v>
      </c>
      <c r="CL25" s="182">
        <f t="shared" si="68"/>
        <v>66</v>
      </c>
      <c r="CM25" s="185">
        <f t="shared" si="68"/>
        <v>181</v>
      </c>
      <c r="CN25" s="171">
        <f>[1]L!F25</f>
        <v>1</v>
      </c>
      <c r="CO25" s="182">
        <f>[1]L!G25</f>
        <v>4</v>
      </c>
      <c r="CP25" s="178">
        <f t="shared" si="38"/>
        <v>126</v>
      </c>
      <c r="CQ25" s="179">
        <f t="shared" si="14"/>
        <v>31.5</v>
      </c>
      <c r="CR25" s="183">
        <f>[1]L!R25</f>
        <v>70</v>
      </c>
      <c r="CS25" s="182">
        <f>[1]L!S25</f>
        <v>56</v>
      </c>
      <c r="CT25" s="184">
        <f>[1]L!T25</f>
        <v>126</v>
      </c>
      <c r="CU25" s="184">
        <f>[1]L!Q25</f>
        <v>11</v>
      </c>
      <c r="CV25" s="180">
        <f t="shared" si="39"/>
        <v>11.454545454545455</v>
      </c>
      <c r="CW25" s="181">
        <f t="shared" si="40"/>
        <v>7.4117647058823533</v>
      </c>
      <c r="CX25" s="183">
        <f>[1]L!AO25</f>
        <v>9</v>
      </c>
      <c r="CY25" s="182">
        <f>[1]L!AP25</f>
        <v>8</v>
      </c>
      <c r="CZ25" s="185">
        <f>[1]L!AQ25</f>
        <v>17</v>
      </c>
      <c r="DA25" s="171">
        <f>[1]L1!AM25</f>
        <v>0</v>
      </c>
      <c r="DB25" s="182">
        <f>[1]L1!AN25</f>
        <v>0</v>
      </c>
      <c r="DC25" s="178">
        <f t="shared" si="41"/>
        <v>0</v>
      </c>
      <c r="DD25" s="179">
        <f t="shared" si="15"/>
        <v>0</v>
      </c>
      <c r="DE25" s="183">
        <f>[1]L1!AQ25</f>
        <v>0</v>
      </c>
      <c r="DF25" s="182">
        <f>[1]L1!AR25</f>
        <v>0</v>
      </c>
      <c r="DG25" s="184">
        <f>[1]L1!AS25</f>
        <v>0</v>
      </c>
      <c r="DH25" s="184">
        <f>[1]L1!AP25</f>
        <v>0</v>
      </c>
      <c r="DI25" s="180">
        <f t="shared" si="42"/>
        <v>0</v>
      </c>
      <c r="DJ25" s="181">
        <f t="shared" si="43"/>
        <v>0</v>
      </c>
      <c r="DK25" s="183">
        <f>[1]L1!AT25</f>
        <v>0</v>
      </c>
      <c r="DL25" s="182">
        <f>[1]L1!AU25</f>
        <v>0</v>
      </c>
      <c r="DM25" s="185">
        <f>[1]L1!AV25</f>
        <v>0</v>
      </c>
      <c r="DN25" s="171">
        <f t="shared" si="16"/>
        <v>1</v>
      </c>
      <c r="DO25" s="182">
        <f t="shared" si="16"/>
        <v>4</v>
      </c>
      <c r="DP25" s="178">
        <f t="shared" si="44"/>
        <v>126</v>
      </c>
      <c r="DQ25" s="179">
        <f t="shared" si="17"/>
        <v>31.5</v>
      </c>
      <c r="DR25" s="183">
        <f t="shared" si="18"/>
        <v>70</v>
      </c>
      <c r="DS25" s="182">
        <f t="shared" si="18"/>
        <v>56</v>
      </c>
      <c r="DT25" s="184">
        <f t="shared" si="18"/>
        <v>126</v>
      </c>
      <c r="DU25" s="184">
        <f t="shared" si="18"/>
        <v>11</v>
      </c>
      <c r="DV25" s="180">
        <f t="shared" si="45"/>
        <v>11.454545454545455</v>
      </c>
      <c r="DW25" s="181">
        <f t="shared" si="46"/>
        <v>7.4117647058823533</v>
      </c>
      <c r="DX25" s="183">
        <f t="shared" si="19"/>
        <v>9</v>
      </c>
      <c r="DY25" s="182">
        <f t="shared" si="19"/>
        <v>8</v>
      </c>
      <c r="DZ25" s="185">
        <f t="shared" si="19"/>
        <v>17</v>
      </c>
      <c r="EA25" s="1"/>
    </row>
    <row r="26" spans="1:143" ht="12.75" customHeight="1" thickBot="1" x14ac:dyDescent="0.3">
      <c r="A26" s="1"/>
      <c r="B26" s="141" t="s">
        <v>40</v>
      </c>
      <c r="C26" s="142" t="s">
        <v>18</v>
      </c>
      <c r="D26" s="143">
        <f t="shared" si="0"/>
        <v>60</v>
      </c>
      <c r="E26" s="144"/>
      <c r="F26" s="145">
        <f t="shared" si="1"/>
        <v>739</v>
      </c>
      <c r="G26" s="143"/>
      <c r="H26" s="144"/>
      <c r="I26" s="146"/>
      <c r="J26" s="143">
        <f>J24</f>
        <v>2</v>
      </c>
      <c r="K26" s="144">
        <f>K24</f>
        <v>4</v>
      </c>
      <c r="L26" s="147">
        <f>L24</f>
        <v>9</v>
      </c>
      <c r="N26" s="148">
        <f>N24+N25</f>
        <v>58</v>
      </c>
      <c r="O26" s="149">
        <f t="shared" si="61"/>
        <v>436</v>
      </c>
      <c r="P26" s="150">
        <f t="shared" si="20"/>
        <v>184.67241379310346</v>
      </c>
      <c r="Q26" s="151">
        <f t="shared" si="3"/>
        <v>24.566513761467888</v>
      </c>
      <c r="R26" s="152">
        <f t="shared" si="4"/>
        <v>5462</v>
      </c>
      <c r="S26" s="163">
        <f t="shared" si="4"/>
        <v>5249</v>
      </c>
      <c r="T26" s="149">
        <f t="shared" si="4"/>
        <v>10711</v>
      </c>
      <c r="U26" s="155">
        <f t="shared" si="4"/>
        <v>535</v>
      </c>
      <c r="V26" s="156">
        <f t="shared" si="21"/>
        <v>20.020560747663552</v>
      </c>
      <c r="W26" s="157">
        <f t="shared" si="22"/>
        <v>14.672602739726027</v>
      </c>
      <c r="X26" s="158">
        <f t="shared" si="62"/>
        <v>476</v>
      </c>
      <c r="Y26" s="159">
        <f t="shared" si="62"/>
        <v>254</v>
      </c>
      <c r="Z26" s="160">
        <f t="shared" si="62"/>
        <v>730</v>
      </c>
      <c r="AA26" s="148">
        <f t="shared" ref="AA26:AO26" si="95">SUM(AA24:AA25)</f>
        <v>4</v>
      </c>
      <c r="AB26" s="149">
        <f t="shared" si="95"/>
        <v>11</v>
      </c>
      <c r="AC26" s="150">
        <f t="shared" si="23"/>
        <v>105.5</v>
      </c>
      <c r="AD26" s="151">
        <f t="shared" si="6"/>
        <v>38.363636363636367</v>
      </c>
      <c r="AE26" s="152">
        <f t="shared" ref="AE26:AF26" si="96">SUM(AE24:AE25)</f>
        <v>216</v>
      </c>
      <c r="AF26" s="163">
        <f t="shared" si="96"/>
        <v>206</v>
      </c>
      <c r="AG26" s="149">
        <f t="shared" si="95"/>
        <v>422</v>
      </c>
      <c r="AH26" s="155">
        <f t="shared" si="95"/>
        <v>19</v>
      </c>
      <c r="AI26" s="156">
        <f t="shared" si="24"/>
        <v>22.210526315789473</v>
      </c>
      <c r="AJ26" s="157">
        <f t="shared" si="25"/>
        <v>15.071428571428571</v>
      </c>
      <c r="AK26" s="158">
        <f t="shared" ref="AK26:AL26" si="97">SUM(AK24:AK25)</f>
        <v>9</v>
      </c>
      <c r="AL26" s="159">
        <f t="shared" si="97"/>
        <v>19</v>
      </c>
      <c r="AM26" s="160">
        <f t="shared" si="95"/>
        <v>28</v>
      </c>
      <c r="AN26" s="148">
        <f t="shared" si="95"/>
        <v>25</v>
      </c>
      <c r="AO26" s="149">
        <f t="shared" si="95"/>
        <v>37</v>
      </c>
      <c r="AP26" s="150">
        <f t="shared" si="26"/>
        <v>37.76</v>
      </c>
      <c r="AQ26" s="151">
        <f t="shared" si="7"/>
        <v>25.513513513513512</v>
      </c>
      <c r="AR26" s="152">
        <f t="shared" ref="AR26:AS26" si="98">SUM(AR24:AR25)</f>
        <v>496</v>
      </c>
      <c r="AS26" s="163">
        <f t="shared" si="98"/>
        <v>448</v>
      </c>
      <c r="AT26" s="149">
        <f>SUM(AT24:AT25)</f>
        <v>944</v>
      </c>
      <c r="AU26" s="155">
        <f>SUM(AU24:AU25)</f>
        <v>47</v>
      </c>
      <c r="AV26" s="156">
        <f t="shared" si="27"/>
        <v>20.085106382978722</v>
      </c>
      <c r="AW26" s="157">
        <f t="shared" si="28"/>
        <v>17.163636363636364</v>
      </c>
      <c r="AX26" s="158">
        <f t="shared" ref="AX26:AY26" si="99">SUM(AX24:AX25)</f>
        <v>12</v>
      </c>
      <c r="AY26" s="159">
        <f t="shared" si="99"/>
        <v>43</v>
      </c>
      <c r="AZ26" s="160">
        <f>SUM(AZ24:AZ25)</f>
        <v>55</v>
      </c>
      <c r="BA26" s="161">
        <f>[1]İ!D25</f>
        <v>28</v>
      </c>
      <c r="BB26" s="162">
        <f>[1]İ!E25</f>
        <v>146</v>
      </c>
      <c r="BC26" s="150">
        <f t="shared" si="29"/>
        <v>118.5</v>
      </c>
      <c r="BD26" s="151">
        <f t="shared" si="8"/>
        <v>22.726027397260275</v>
      </c>
      <c r="BE26" s="152">
        <f>[1]İ!P25</f>
        <v>1735</v>
      </c>
      <c r="BF26" s="163">
        <f>[1]İ!Q25</f>
        <v>1583</v>
      </c>
      <c r="BG26" s="149">
        <f>[1]İ!R25</f>
        <v>3318</v>
      </c>
      <c r="BH26" s="149">
        <f>[1]İ!O25</f>
        <v>187</v>
      </c>
      <c r="BI26" s="156">
        <f t="shared" si="30"/>
        <v>17.743315508021389</v>
      </c>
      <c r="BJ26" s="157">
        <f t="shared" si="31"/>
        <v>13.941176470588236</v>
      </c>
      <c r="BK26" s="152">
        <f>[1]İ!AN25</f>
        <v>154</v>
      </c>
      <c r="BL26" s="163">
        <f>[1]İ!AO25</f>
        <v>84</v>
      </c>
      <c r="BM26" s="160">
        <f>[1]İ!AP25</f>
        <v>238</v>
      </c>
      <c r="BN26" s="164">
        <f>[1]O!F27</f>
        <v>19</v>
      </c>
      <c r="BO26" s="162">
        <f>[1]O!G27</f>
        <v>166</v>
      </c>
      <c r="BP26" s="150">
        <f t="shared" si="32"/>
        <v>176.73684210526315</v>
      </c>
      <c r="BQ26" s="151">
        <f t="shared" si="9"/>
        <v>20.228915662650603</v>
      </c>
      <c r="BR26" s="152">
        <f>[1]O!O27</f>
        <v>1683</v>
      </c>
      <c r="BS26" s="163">
        <f>[1]O!P27</f>
        <v>1675</v>
      </c>
      <c r="BT26" s="149">
        <f>[1]O!Q27</f>
        <v>3358</v>
      </c>
      <c r="BU26" s="149">
        <f>[1]O!N27</f>
        <v>150</v>
      </c>
      <c r="BV26" s="156">
        <f t="shared" si="33"/>
        <v>22.386666666666667</v>
      </c>
      <c r="BW26" s="157">
        <f t="shared" si="34"/>
        <v>13.220472440944881</v>
      </c>
      <c r="BX26" s="152">
        <f>[1]O!AP27</f>
        <v>166</v>
      </c>
      <c r="BY26" s="163">
        <f>[1]O!AQ27</f>
        <v>88</v>
      </c>
      <c r="BZ26" s="160">
        <f>[1]O!AR27</f>
        <v>254</v>
      </c>
      <c r="CA26" s="165">
        <f t="shared" si="67"/>
        <v>47</v>
      </c>
      <c r="CB26" s="163">
        <f t="shared" si="67"/>
        <v>312</v>
      </c>
      <c r="CC26" s="150">
        <f t="shared" si="35"/>
        <v>142.04255319148936</v>
      </c>
      <c r="CD26" s="151">
        <f t="shared" si="11"/>
        <v>21.397435897435898</v>
      </c>
      <c r="CE26" s="152">
        <f t="shared" si="94"/>
        <v>3418</v>
      </c>
      <c r="CF26" s="163">
        <f t="shared" si="94"/>
        <v>3258</v>
      </c>
      <c r="CG26" s="166">
        <f t="shared" si="94"/>
        <v>6676</v>
      </c>
      <c r="CH26" s="166">
        <f t="shared" si="94"/>
        <v>337</v>
      </c>
      <c r="CI26" s="156">
        <f t="shared" si="36"/>
        <v>19.810089020771514</v>
      </c>
      <c r="CJ26" s="157">
        <f t="shared" si="37"/>
        <v>13.56910569105691</v>
      </c>
      <c r="CK26" s="152">
        <f t="shared" si="68"/>
        <v>320</v>
      </c>
      <c r="CL26" s="163">
        <f t="shared" si="68"/>
        <v>172</v>
      </c>
      <c r="CM26" s="167">
        <f t="shared" si="68"/>
        <v>492</v>
      </c>
      <c r="CN26" s="161">
        <f>[1]L!F26</f>
        <v>7</v>
      </c>
      <c r="CO26" s="162">
        <f>[1]L!G26</f>
        <v>113</v>
      </c>
      <c r="CP26" s="150">
        <f t="shared" si="38"/>
        <v>441.57142857142856</v>
      </c>
      <c r="CQ26" s="151">
        <f t="shared" si="14"/>
        <v>27.353982300884955</v>
      </c>
      <c r="CR26" s="152">
        <f>[1]L!R26</f>
        <v>1548</v>
      </c>
      <c r="CS26" s="163">
        <f>[1]L!S26</f>
        <v>1543</v>
      </c>
      <c r="CT26" s="149">
        <f>[1]L!T26</f>
        <v>3091</v>
      </c>
      <c r="CU26" s="149">
        <f>[1]L!Q26</f>
        <v>151</v>
      </c>
      <c r="CV26" s="156">
        <f t="shared" si="39"/>
        <v>20.47019867549669</v>
      </c>
      <c r="CW26" s="157">
        <f t="shared" si="40"/>
        <v>14.719047619047618</v>
      </c>
      <c r="CX26" s="152">
        <f>[1]L!AO26</f>
        <v>147</v>
      </c>
      <c r="CY26" s="163">
        <f>[1]L!AP26</f>
        <v>63</v>
      </c>
      <c r="CZ26" s="160">
        <f>[1]L!AQ26</f>
        <v>210</v>
      </c>
      <c r="DA26" s="165">
        <f>SUM(DA24:DA25)</f>
        <v>3</v>
      </c>
      <c r="DB26" s="163">
        <f>SUM(DB24:DB25)</f>
        <v>57</v>
      </c>
      <c r="DC26" s="150">
        <f t="shared" si="41"/>
        <v>491</v>
      </c>
      <c r="DD26" s="151">
        <f t="shared" si="15"/>
        <v>25.842105263157894</v>
      </c>
      <c r="DE26" s="152">
        <f t="shared" ref="DE26:DF26" si="100">SUM(DE24:DE25)</f>
        <v>689</v>
      </c>
      <c r="DF26" s="163">
        <f t="shared" si="100"/>
        <v>784</v>
      </c>
      <c r="DG26" s="166">
        <f>SUM(DG24:DG25)</f>
        <v>1473</v>
      </c>
      <c r="DH26" s="166">
        <f>SUM(DH24:DH25)</f>
        <v>50</v>
      </c>
      <c r="DI26" s="156">
        <f t="shared" si="42"/>
        <v>29.46</v>
      </c>
      <c r="DJ26" s="157">
        <f t="shared" si="43"/>
        <v>16.366666666666667</v>
      </c>
      <c r="DK26" s="152">
        <f t="shared" ref="DK26:DL26" si="101">SUM(DK24:DK25)</f>
        <v>70</v>
      </c>
      <c r="DL26" s="163">
        <f t="shared" si="101"/>
        <v>20</v>
      </c>
      <c r="DM26" s="167">
        <f>SUM(DM24:DM25)</f>
        <v>90</v>
      </c>
      <c r="DN26" s="165">
        <f t="shared" si="16"/>
        <v>4</v>
      </c>
      <c r="DO26" s="163">
        <f t="shared" si="16"/>
        <v>56</v>
      </c>
      <c r="DP26" s="150">
        <f t="shared" si="44"/>
        <v>404.5</v>
      </c>
      <c r="DQ26" s="151">
        <f t="shared" si="17"/>
        <v>28.892857142857142</v>
      </c>
      <c r="DR26" s="152">
        <f t="shared" si="18"/>
        <v>859</v>
      </c>
      <c r="DS26" s="163">
        <f t="shared" si="18"/>
        <v>759</v>
      </c>
      <c r="DT26" s="166">
        <f t="shared" si="18"/>
        <v>1618</v>
      </c>
      <c r="DU26" s="166">
        <f t="shared" si="18"/>
        <v>101</v>
      </c>
      <c r="DV26" s="156">
        <f t="shared" si="45"/>
        <v>16.019801980198018</v>
      </c>
      <c r="DW26" s="157">
        <f t="shared" si="46"/>
        <v>13.483333333333333</v>
      </c>
      <c r="DX26" s="152">
        <f t="shared" si="19"/>
        <v>77</v>
      </c>
      <c r="DY26" s="163">
        <f t="shared" si="19"/>
        <v>43</v>
      </c>
      <c r="DZ26" s="167">
        <f t="shared" si="19"/>
        <v>120</v>
      </c>
      <c r="EA26" s="168"/>
      <c r="EM26" s="186"/>
    </row>
    <row r="27" spans="1:143" ht="12.75" customHeight="1" x14ac:dyDescent="0.25">
      <c r="A27" s="1"/>
      <c r="B27" s="81" t="s">
        <v>41</v>
      </c>
      <c r="C27" s="82" t="s">
        <v>33</v>
      </c>
      <c r="D27" s="83">
        <f t="shared" si="0"/>
        <v>3</v>
      </c>
      <c r="E27" s="84"/>
      <c r="F27" s="85">
        <f t="shared" si="1"/>
        <v>48</v>
      </c>
      <c r="G27" s="83"/>
      <c r="H27" s="84"/>
      <c r="I27" s="86"/>
      <c r="J27" s="83"/>
      <c r="K27" s="84"/>
      <c r="L27" s="87"/>
      <c r="N27" s="88">
        <f t="shared" ref="N27:N29" si="102">AA27+BA27+BN27+CN27</f>
        <v>3</v>
      </c>
      <c r="O27" s="187">
        <f t="shared" si="61"/>
        <v>38</v>
      </c>
      <c r="P27" s="188">
        <f t="shared" si="20"/>
        <v>196.33333333333334</v>
      </c>
      <c r="Q27" s="189">
        <f t="shared" si="3"/>
        <v>15.5</v>
      </c>
      <c r="R27" s="190">
        <f t="shared" si="4"/>
        <v>442</v>
      </c>
      <c r="S27" s="191">
        <f t="shared" si="4"/>
        <v>147</v>
      </c>
      <c r="T27" s="187">
        <f t="shared" si="4"/>
        <v>589</v>
      </c>
      <c r="U27" s="192">
        <f t="shared" si="4"/>
        <v>35</v>
      </c>
      <c r="V27" s="193">
        <f t="shared" si="21"/>
        <v>16.828571428571429</v>
      </c>
      <c r="W27" s="194">
        <f t="shared" si="22"/>
        <v>12.270833333333334</v>
      </c>
      <c r="X27" s="195">
        <f t="shared" si="62"/>
        <v>35</v>
      </c>
      <c r="Y27" s="196">
        <f t="shared" si="62"/>
        <v>13</v>
      </c>
      <c r="Z27" s="197">
        <f t="shared" si="62"/>
        <v>48</v>
      </c>
      <c r="AA27" s="198"/>
      <c r="AB27" s="187"/>
      <c r="AC27" s="188">
        <f t="shared" si="23"/>
        <v>0</v>
      </c>
      <c r="AD27" s="189">
        <f t="shared" si="6"/>
        <v>0</v>
      </c>
      <c r="AE27" s="190"/>
      <c r="AF27" s="191"/>
      <c r="AG27" s="187"/>
      <c r="AH27" s="192"/>
      <c r="AI27" s="193">
        <f t="shared" si="24"/>
        <v>0</v>
      </c>
      <c r="AJ27" s="194">
        <f t="shared" si="25"/>
        <v>0</v>
      </c>
      <c r="AK27" s="195"/>
      <c r="AL27" s="196"/>
      <c r="AM27" s="197"/>
      <c r="AN27" s="198"/>
      <c r="AO27" s="187"/>
      <c r="AP27" s="188">
        <f t="shared" si="26"/>
        <v>0</v>
      </c>
      <c r="AQ27" s="189">
        <f t="shared" si="7"/>
        <v>0</v>
      </c>
      <c r="AR27" s="190"/>
      <c r="AS27" s="191"/>
      <c r="AT27" s="187"/>
      <c r="AU27" s="192"/>
      <c r="AV27" s="193">
        <f t="shared" si="27"/>
        <v>0</v>
      </c>
      <c r="AW27" s="194">
        <f t="shared" si="28"/>
        <v>0</v>
      </c>
      <c r="AX27" s="195"/>
      <c r="AY27" s="196"/>
      <c r="AZ27" s="197"/>
      <c r="BA27" s="199"/>
      <c r="BB27" s="191"/>
      <c r="BC27" s="188">
        <f t="shared" si="29"/>
        <v>0</v>
      </c>
      <c r="BD27" s="189">
        <f t="shared" si="8"/>
        <v>0</v>
      </c>
      <c r="BE27" s="190"/>
      <c r="BF27" s="191"/>
      <c r="BG27" s="187"/>
      <c r="BH27" s="187"/>
      <c r="BI27" s="193">
        <f t="shared" si="30"/>
        <v>0</v>
      </c>
      <c r="BJ27" s="194">
        <f t="shared" si="31"/>
        <v>0</v>
      </c>
      <c r="BK27" s="190"/>
      <c r="BL27" s="191"/>
      <c r="BM27" s="197"/>
      <c r="BN27" s="200"/>
      <c r="BO27" s="191"/>
      <c r="BP27" s="188">
        <f t="shared" si="32"/>
        <v>0</v>
      </c>
      <c r="BQ27" s="189">
        <f t="shared" si="9"/>
        <v>0</v>
      </c>
      <c r="BR27" s="190"/>
      <c r="BS27" s="191"/>
      <c r="BT27" s="187"/>
      <c r="BU27" s="187"/>
      <c r="BV27" s="193">
        <f t="shared" si="33"/>
        <v>0</v>
      </c>
      <c r="BW27" s="194">
        <f t="shared" si="34"/>
        <v>0</v>
      </c>
      <c r="BX27" s="190"/>
      <c r="BY27" s="191"/>
      <c r="BZ27" s="197"/>
      <c r="CA27" s="199"/>
      <c r="CB27" s="191"/>
      <c r="CC27" s="188">
        <f t="shared" si="35"/>
        <v>0</v>
      </c>
      <c r="CD27" s="189">
        <f t="shared" si="11"/>
        <v>0</v>
      </c>
      <c r="CE27" s="190">
        <f t="shared" si="94"/>
        <v>0</v>
      </c>
      <c r="CF27" s="191">
        <f t="shared" si="94"/>
        <v>0</v>
      </c>
      <c r="CG27" s="187">
        <f t="shared" si="94"/>
        <v>0</v>
      </c>
      <c r="CH27" s="187">
        <f t="shared" si="94"/>
        <v>0</v>
      </c>
      <c r="CI27" s="193">
        <f t="shared" si="36"/>
        <v>0</v>
      </c>
      <c r="CJ27" s="194">
        <f t="shared" si="37"/>
        <v>0</v>
      </c>
      <c r="CK27" s="190"/>
      <c r="CL27" s="191"/>
      <c r="CM27" s="197"/>
      <c r="CN27" s="199">
        <f>[1]L!F27</f>
        <v>3</v>
      </c>
      <c r="CO27" s="191">
        <f>[1]L!G27</f>
        <v>38</v>
      </c>
      <c r="CP27" s="188">
        <f t="shared" si="38"/>
        <v>196.33333333333334</v>
      </c>
      <c r="CQ27" s="189">
        <f t="shared" si="14"/>
        <v>15.5</v>
      </c>
      <c r="CR27" s="190">
        <f>[1]L!R27</f>
        <v>442</v>
      </c>
      <c r="CS27" s="191">
        <f>[1]L!S27</f>
        <v>147</v>
      </c>
      <c r="CT27" s="187">
        <f>[1]L!T27</f>
        <v>589</v>
      </c>
      <c r="CU27" s="187">
        <f>[1]L!Q27</f>
        <v>35</v>
      </c>
      <c r="CV27" s="193">
        <f t="shared" si="39"/>
        <v>16.828571428571429</v>
      </c>
      <c r="CW27" s="194">
        <f t="shared" si="40"/>
        <v>12.270833333333334</v>
      </c>
      <c r="CX27" s="190">
        <f>[1]L!AO27</f>
        <v>35</v>
      </c>
      <c r="CY27" s="191">
        <f>[1]L!AP27</f>
        <v>13</v>
      </c>
      <c r="CZ27" s="197">
        <f>[1]L!AQ27</f>
        <v>48</v>
      </c>
      <c r="DA27" s="199">
        <f>[1]L1!AM27</f>
        <v>2</v>
      </c>
      <c r="DB27" s="191">
        <f>[1]L1!AN27</f>
        <v>15</v>
      </c>
      <c r="DC27" s="188">
        <f t="shared" si="41"/>
        <v>151</v>
      </c>
      <c r="DD27" s="189">
        <f t="shared" si="15"/>
        <v>20.133333333333333</v>
      </c>
      <c r="DE27" s="190">
        <f>[1]L1!AQ27</f>
        <v>193</v>
      </c>
      <c r="DF27" s="191">
        <f>[1]L1!AR27</f>
        <v>109</v>
      </c>
      <c r="DG27" s="187">
        <f>[1]L1!AS27</f>
        <v>302</v>
      </c>
      <c r="DH27" s="187">
        <f>[1]L1!AP27</f>
        <v>20</v>
      </c>
      <c r="DI27" s="193">
        <f t="shared" si="42"/>
        <v>15.1</v>
      </c>
      <c r="DJ27" s="194">
        <f t="shared" si="43"/>
        <v>10.066666666666666</v>
      </c>
      <c r="DK27" s="190">
        <f>[1]L1!AT27</f>
        <v>25</v>
      </c>
      <c r="DL27" s="191">
        <f>[1]L1!AU27</f>
        <v>5</v>
      </c>
      <c r="DM27" s="197">
        <f>[1]L1!AV27</f>
        <v>30</v>
      </c>
      <c r="DN27" s="199">
        <f t="shared" si="16"/>
        <v>1</v>
      </c>
      <c r="DO27" s="191">
        <f t="shared" si="16"/>
        <v>23</v>
      </c>
      <c r="DP27" s="188">
        <f t="shared" si="44"/>
        <v>287</v>
      </c>
      <c r="DQ27" s="189">
        <f t="shared" si="17"/>
        <v>12.478260869565217</v>
      </c>
      <c r="DR27" s="190">
        <f t="shared" si="18"/>
        <v>249</v>
      </c>
      <c r="DS27" s="191">
        <f t="shared" si="18"/>
        <v>38</v>
      </c>
      <c r="DT27" s="187">
        <f t="shared" si="18"/>
        <v>287</v>
      </c>
      <c r="DU27" s="187">
        <f t="shared" si="18"/>
        <v>15</v>
      </c>
      <c r="DV27" s="193">
        <f t="shared" si="45"/>
        <v>19.133333333333333</v>
      </c>
      <c r="DW27" s="194">
        <f t="shared" si="46"/>
        <v>15.944444444444445</v>
      </c>
      <c r="DX27" s="190">
        <f t="shared" si="19"/>
        <v>10</v>
      </c>
      <c r="DY27" s="191">
        <f t="shared" si="19"/>
        <v>8</v>
      </c>
      <c r="DZ27" s="197">
        <f t="shared" si="19"/>
        <v>18</v>
      </c>
      <c r="EA27" s="1"/>
    </row>
    <row r="28" spans="1:143" ht="12.75" customHeight="1" x14ac:dyDescent="0.25">
      <c r="A28" s="1"/>
      <c r="B28" s="201" t="s">
        <v>41</v>
      </c>
      <c r="C28" s="202" t="s">
        <v>34</v>
      </c>
      <c r="D28" s="122">
        <f t="shared" si="0"/>
        <v>52</v>
      </c>
      <c r="E28" s="123"/>
      <c r="F28" s="120">
        <f t="shared" si="1"/>
        <v>1356</v>
      </c>
      <c r="G28" s="122"/>
      <c r="H28" s="123"/>
      <c r="I28" s="115"/>
      <c r="J28" s="122">
        <f>'[1]Resmi Yaygıneğitim'!I57</f>
        <v>5</v>
      </c>
      <c r="K28" s="123">
        <f>'[1]Resmi Yaygıneğitim'!J57</f>
        <v>21</v>
      </c>
      <c r="L28" s="121">
        <f>'[1]Resmi Yaygıneğitim'!R57</f>
        <v>37</v>
      </c>
      <c r="N28" s="110">
        <f t="shared" si="102"/>
        <v>47</v>
      </c>
      <c r="O28" s="111">
        <f t="shared" si="61"/>
        <v>685</v>
      </c>
      <c r="P28" s="112">
        <f t="shared" si="20"/>
        <v>490.36170212765956</v>
      </c>
      <c r="Q28" s="113">
        <f t="shared" si="3"/>
        <v>33.645255474452554</v>
      </c>
      <c r="R28" s="114">
        <f t="shared" si="4"/>
        <v>11573</v>
      </c>
      <c r="S28" s="115">
        <f t="shared" si="4"/>
        <v>11474</v>
      </c>
      <c r="T28" s="111">
        <f t="shared" si="4"/>
        <v>23047</v>
      </c>
      <c r="U28" s="116">
        <f t="shared" si="4"/>
        <v>1041</v>
      </c>
      <c r="V28" s="117">
        <f t="shared" si="21"/>
        <v>22.139289145052835</v>
      </c>
      <c r="W28" s="118">
        <f t="shared" si="22"/>
        <v>17.473085670962849</v>
      </c>
      <c r="X28" s="119">
        <f t="shared" si="62"/>
        <v>815</v>
      </c>
      <c r="Y28" s="120">
        <f t="shared" si="62"/>
        <v>504</v>
      </c>
      <c r="Z28" s="121">
        <f t="shared" si="62"/>
        <v>1319</v>
      </c>
      <c r="AA28" s="110">
        <f>'[1]O 1'!F40</f>
        <v>7</v>
      </c>
      <c r="AB28" s="111">
        <f>'[1]O 1'!G40</f>
        <v>21</v>
      </c>
      <c r="AC28" s="112">
        <f t="shared" si="23"/>
        <v>121</v>
      </c>
      <c r="AD28" s="113">
        <f t="shared" si="6"/>
        <v>40.333333333333336</v>
      </c>
      <c r="AE28" s="114">
        <f>'[1]O 1'!J40</f>
        <v>437</v>
      </c>
      <c r="AF28" s="115">
        <f>'[1]O 1'!K40</f>
        <v>410</v>
      </c>
      <c r="AG28" s="111">
        <f>'[1]O 1'!L40</f>
        <v>847</v>
      </c>
      <c r="AH28" s="116">
        <f>'[1]O 1'!I40</f>
        <v>37</v>
      </c>
      <c r="AI28" s="117">
        <f t="shared" si="24"/>
        <v>22.891891891891891</v>
      </c>
      <c r="AJ28" s="118">
        <f t="shared" si="25"/>
        <v>21.717948717948719</v>
      </c>
      <c r="AK28" s="119">
        <f>'[1]O 1'!X40</f>
        <v>9</v>
      </c>
      <c r="AL28" s="120">
        <f>'[1]O 1'!Y40</f>
        <v>30</v>
      </c>
      <c r="AM28" s="121">
        <f>'[1]O 1'!Z40</f>
        <v>39</v>
      </c>
      <c r="AN28" s="110">
        <f>'[1]O 1'!F43</f>
        <v>21</v>
      </c>
      <c r="AO28" s="111">
        <f>'[1]O 1'!G43</f>
        <v>43</v>
      </c>
      <c r="AP28" s="112">
        <f t="shared" si="26"/>
        <v>76.333333333333329</v>
      </c>
      <c r="AQ28" s="113">
        <f t="shared" si="7"/>
        <v>37.279069767441861</v>
      </c>
      <c r="AR28" s="114">
        <f>'[1]O 1'!J43</f>
        <v>835</v>
      </c>
      <c r="AS28" s="115">
        <f>'[1]O 1'!K43</f>
        <v>768</v>
      </c>
      <c r="AT28" s="111">
        <f>'[1]O 1'!L43</f>
        <v>1603</v>
      </c>
      <c r="AU28" s="116">
        <f>'[1]O 1'!I43</f>
        <v>71</v>
      </c>
      <c r="AV28" s="117">
        <f t="shared" si="27"/>
        <v>22.577464788732396</v>
      </c>
      <c r="AW28" s="118">
        <f t="shared" si="28"/>
        <v>22.577464788732396</v>
      </c>
      <c r="AX28" s="119">
        <f>'[1]O 1'!X43</f>
        <v>13</v>
      </c>
      <c r="AY28" s="120">
        <f>'[1]O 1'!Y43</f>
        <v>58</v>
      </c>
      <c r="AZ28" s="121">
        <f>'[1]O 1'!Z43</f>
        <v>71</v>
      </c>
      <c r="BA28" s="122">
        <f>[1]İ!D26</f>
        <v>15</v>
      </c>
      <c r="BB28" s="115">
        <f>[1]İ!E26</f>
        <v>217</v>
      </c>
      <c r="BC28" s="112">
        <f t="shared" si="29"/>
        <v>427.4</v>
      </c>
      <c r="BD28" s="113">
        <f t="shared" si="8"/>
        <v>29.543778801843317</v>
      </c>
      <c r="BE28" s="114">
        <f>[1]İ!P26</f>
        <v>3231</v>
      </c>
      <c r="BF28" s="115">
        <f>[1]İ!Q26</f>
        <v>3180</v>
      </c>
      <c r="BG28" s="111">
        <f>[1]İ!R26</f>
        <v>6411</v>
      </c>
      <c r="BH28" s="111">
        <f>[1]İ!O26</f>
        <v>282</v>
      </c>
      <c r="BI28" s="117">
        <f t="shared" si="30"/>
        <v>22.73404255319149</v>
      </c>
      <c r="BJ28" s="118">
        <f t="shared" si="31"/>
        <v>16.915567282321899</v>
      </c>
      <c r="BK28" s="114">
        <f>[1]İ!AN26</f>
        <v>213</v>
      </c>
      <c r="BL28" s="115">
        <f>[1]İ!AO26</f>
        <v>166</v>
      </c>
      <c r="BM28" s="121">
        <f>[1]İ!AP26</f>
        <v>379</v>
      </c>
      <c r="BN28" s="123">
        <f>[1]O!F28</f>
        <v>13</v>
      </c>
      <c r="BO28" s="115">
        <f>[1]O!G28</f>
        <v>185</v>
      </c>
      <c r="BP28" s="112">
        <f t="shared" si="32"/>
        <v>565.61538461538464</v>
      </c>
      <c r="BQ28" s="113">
        <f t="shared" si="9"/>
        <v>39.745945945945948</v>
      </c>
      <c r="BR28" s="114">
        <f>[1]O!O28</f>
        <v>3814</v>
      </c>
      <c r="BS28" s="115">
        <f>[1]O!P28</f>
        <v>3539</v>
      </c>
      <c r="BT28" s="111">
        <f>[1]O!Q28</f>
        <v>7353</v>
      </c>
      <c r="BU28" s="111">
        <f>[1]O!N28</f>
        <v>266</v>
      </c>
      <c r="BV28" s="117">
        <f t="shared" si="33"/>
        <v>27.642857142857142</v>
      </c>
      <c r="BW28" s="118">
        <f t="shared" si="34"/>
        <v>17.977995110024448</v>
      </c>
      <c r="BX28" s="114">
        <f>[1]O!AP28</f>
        <v>260</v>
      </c>
      <c r="BY28" s="115">
        <f>[1]O!AQ28</f>
        <v>149</v>
      </c>
      <c r="BZ28" s="121">
        <f>[1]O!AR28</f>
        <v>409</v>
      </c>
      <c r="CA28" s="122">
        <f>BA28+BN28</f>
        <v>28</v>
      </c>
      <c r="CB28" s="115">
        <f>BB28+BO28</f>
        <v>402</v>
      </c>
      <c r="CC28" s="112">
        <f t="shared" si="35"/>
        <v>491.57142857142856</v>
      </c>
      <c r="CD28" s="113">
        <f t="shared" si="11"/>
        <v>34.238805970149251</v>
      </c>
      <c r="CE28" s="114">
        <f t="shared" si="94"/>
        <v>7045</v>
      </c>
      <c r="CF28" s="115">
        <f t="shared" si="94"/>
        <v>6719</v>
      </c>
      <c r="CG28" s="111">
        <f t="shared" si="94"/>
        <v>13764</v>
      </c>
      <c r="CH28" s="111">
        <f t="shared" si="94"/>
        <v>548</v>
      </c>
      <c r="CI28" s="117">
        <f t="shared" si="36"/>
        <v>25.116788321167885</v>
      </c>
      <c r="CJ28" s="118">
        <f t="shared" si="37"/>
        <v>17.467005076142133</v>
      </c>
      <c r="CK28" s="114">
        <f t="shared" ref="CK28:CM40" si="103">BK28+BX28</f>
        <v>473</v>
      </c>
      <c r="CL28" s="115">
        <f t="shared" si="103"/>
        <v>315</v>
      </c>
      <c r="CM28" s="121">
        <f t="shared" si="68"/>
        <v>788</v>
      </c>
      <c r="CN28" s="122">
        <f>[1]L!F28</f>
        <v>12</v>
      </c>
      <c r="CO28" s="115">
        <f>[1]L!G28</f>
        <v>262</v>
      </c>
      <c r="CP28" s="112">
        <f t="shared" si="38"/>
        <v>640</v>
      </c>
      <c r="CQ28" s="113">
        <f t="shared" si="14"/>
        <v>29.31297709923664</v>
      </c>
      <c r="CR28" s="114">
        <f>[1]L!R28</f>
        <v>3693</v>
      </c>
      <c r="CS28" s="115">
        <f>[1]L!S28</f>
        <v>3987</v>
      </c>
      <c r="CT28" s="111">
        <f>[1]L!T28</f>
        <v>7680</v>
      </c>
      <c r="CU28" s="111">
        <f>[1]L!Q28</f>
        <v>422</v>
      </c>
      <c r="CV28" s="117">
        <f t="shared" si="39"/>
        <v>18.199052132701421</v>
      </c>
      <c r="CW28" s="118">
        <f t="shared" si="40"/>
        <v>15.609756097560975</v>
      </c>
      <c r="CX28" s="114">
        <f>[1]L!AO28</f>
        <v>333</v>
      </c>
      <c r="CY28" s="115">
        <f>[1]L!AP28</f>
        <v>159</v>
      </c>
      <c r="CZ28" s="121">
        <f>[1]L!AQ28</f>
        <v>492</v>
      </c>
      <c r="DA28" s="122">
        <f>[1]L1!AM28</f>
        <v>4</v>
      </c>
      <c r="DB28" s="115">
        <f>[1]L1!AN28</f>
        <v>90</v>
      </c>
      <c r="DC28" s="112">
        <f t="shared" si="41"/>
        <v>684.75</v>
      </c>
      <c r="DD28" s="113">
        <f t="shared" si="15"/>
        <v>30.433333333333334</v>
      </c>
      <c r="DE28" s="114">
        <f>[1]L1!AQ28</f>
        <v>1209</v>
      </c>
      <c r="DF28" s="115">
        <f>[1]L1!AR28</f>
        <v>1530</v>
      </c>
      <c r="DG28" s="111">
        <f>[1]L1!AS28</f>
        <v>2739</v>
      </c>
      <c r="DH28" s="111">
        <f>[1]L1!AP28</f>
        <v>127</v>
      </c>
      <c r="DI28" s="117">
        <f t="shared" si="42"/>
        <v>21.566929133858267</v>
      </c>
      <c r="DJ28" s="118">
        <f t="shared" si="43"/>
        <v>16.5</v>
      </c>
      <c r="DK28" s="114">
        <f>[1]L1!AT28</f>
        <v>119</v>
      </c>
      <c r="DL28" s="115">
        <f>[1]L1!AU28</f>
        <v>47</v>
      </c>
      <c r="DM28" s="121">
        <f>[1]L1!AV28</f>
        <v>166</v>
      </c>
      <c r="DN28" s="122">
        <f t="shared" si="16"/>
        <v>8</v>
      </c>
      <c r="DO28" s="115">
        <f t="shared" si="16"/>
        <v>172</v>
      </c>
      <c r="DP28" s="112">
        <f t="shared" si="44"/>
        <v>617.625</v>
      </c>
      <c r="DQ28" s="113">
        <f t="shared" si="17"/>
        <v>28.726744186046513</v>
      </c>
      <c r="DR28" s="114">
        <f t="shared" si="18"/>
        <v>2484</v>
      </c>
      <c r="DS28" s="115">
        <f t="shared" si="18"/>
        <v>2457</v>
      </c>
      <c r="DT28" s="111">
        <f t="shared" si="18"/>
        <v>4941</v>
      </c>
      <c r="DU28" s="111">
        <f t="shared" si="18"/>
        <v>295</v>
      </c>
      <c r="DV28" s="117">
        <f t="shared" si="45"/>
        <v>16.749152542372883</v>
      </c>
      <c r="DW28" s="118">
        <f t="shared" si="46"/>
        <v>15.156441717791411</v>
      </c>
      <c r="DX28" s="114">
        <f t="shared" si="19"/>
        <v>214</v>
      </c>
      <c r="DY28" s="115">
        <f t="shared" si="19"/>
        <v>112</v>
      </c>
      <c r="DZ28" s="121">
        <f t="shared" si="19"/>
        <v>326</v>
      </c>
      <c r="EA28" s="1"/>
    </row>
    <row r="29" spans="1:143" ht="12.75" customHeight="1" x14ac:dyDescent="0.25">
      <c r="A29" s="1"/>
      <c r="B29" s="201" t="s">
        <v>41</v>
      </c>
      <c r="C29" s="202" t="s">
        <v>35</v>
      </c>
      <c r="D29" s="122">
        <f t="shared" si="0"/>
        <v>117</v>
      </c>
      <c r="E29" s="123"/>
      <c r="F29" s="120">
        <f t="shared" si="1"/>
        <v>613</v>
      </c>
      <c r="G29" s="203"/>
      <c r="H29" s="204"/>
      <c r="I29" s="205"/>
      <c r="J29" s="203"/>
      <c r="K29" s="204"/>
      <c r="L29" s="206"/>
      <c r="N29" s="126">
        <f t="shared" si="102"/>
        <v>117</v>
      </c>
      <c r="O29" s="111">
        <f t="shared" si="61"/>
        <v>434</v>
      </c>
      <c r="P29" s="112">
        <f t="shared" si="20"/>
        <v>82.521367521367523</v>
      </c>
      <c r="Q29" s="113">
        <f t="shared" si="3"/>
        <v>22.246543778801843</v>
      </c>
      <c r="R29" s="114">
        <f t="shared" si="4"/>
        <v>4962</v>
      </c>
      <c r="S29" s="115">
        <f t="shared" si="4"/>
        <v>4693</v>
      </c>
      <c r="T29" s="111">
        <f t="shared" si="4"/>
        <v>9655</v>
      </c>
      <c r="U29" s="116">
        <f t="shared" si="4"/>
        <v>683</v>
      </c>
      <c r="V29" s="117">
        <f t="shared" si="21"/>
        <v>14.136163982430453</v>
      </c>
      <c r="W29" s="118">
        <f t="shared" si="22"/>
        <v>15.750407830342578</v>
      </c>
      <c r="X29" s="119">
        <f t="shared" si="62"/>
        <v>390</v>
      </c>
      <c r="Y29" s="120">
        <f t="shared" si="62"/>
        <v>223</v>
      </c>
      <c r="Z29" s="121">
        <f t="shared" si="62"/>
        <v>613</v>
      </c>
      <c r="AA29" s="110"/>
      <c r="AB29" s="111"/>
      <c r="AC29" s="112">
        <f t="shared" si="23"/>
        <v>0</v>
      </c>
      <c r="AD29" s="113">
        <f t="shared" si="6"/>
        <v>0</v>
      </c>
      <c r="AE29" s="114"/>
      <c r="AF29" s="115"/>
      <c r="AG29" s="111"/>
      <c r="AH29" s="116"/>
      <c r="AI29" s="117">
        <f t="shared" si="24"/>
        <v>0</v>
      </c>
      <c r="AJ29" s="118">
        <f t="shared" si="25"/>
        <v>0</v>
      </c>
      <c r="AK29" s="119"/>
      <c r="AL29" s="120"/>
      <c r="AM29" s="121"/>
      <c r="AN29" s="110">
        <f>'[1]O 1'!F44</f>
        <v>37</v>
      </c>
      <c r="AO29" s="111">
        <f>'[1]O 1'!G44</f>
        <v>41</v>
      </c>
      <c r="AP29" s="112">
        <f t="shared" si="26"/>
        <v>15.486486486486486</v>
      </c>
      <c r="AQ29" s="113">
        <f t="shared" si="7"/>
        <v>13.975609756097562</v>
      </c>
      <c r="AR29" s="114">
        <f>'[1]O 1'!J44</f>
        <v>287</v>
      </c>
      <c r="AS29" s="115">
        <f>'[1]O 1'!K44</f>
        <v>286</v>
      </c>
      <c r="AT29" s="111">
        <f>'[1]O 1'!L44</f>
        <v>573</v>
      </c>
      <c r="AU29" s="116">
        <f>'[1]O 1'!I44</f>
        <v>42</v>
      </c>
      <c r="AV29" s="117">
        <f t="shared" si="27"/>
        <v>13.642857142857142</v>
      </c>
      <c r="AW29" s="118">
        <f t="shared" si="28"/>
        <v>17.90625</v>
      </c>
      <c r="AX29" s="119">
        <f>'[1]O 1'!X44</f>
        <v>5</v>
      </c>
      <c r="AY29" s="120">
        <f>'[1]O 1'!Y44</f>
        <v>27</v>
      </c>
      <c r="AZ29" s="121">
        <f>'[1]O 1'!Z44</f>
        <v>32</v>
      </c>
      <c r="BA29" s="122">
        <f>[1]İ!D27</f>
        <v>88</v>
      </c>
      <c r="BB29" s="115">
        <f>[1]İ!E27</f>
        <v>235</v>
      </c>
      <c r="BC29" s="112">
        <f t="shared" si="29"/>
        <v>42.875</v>
      </c>
      <c r="BD29" s="113">
        <f t="shared" si="8"/>
        <v>16.055319148936171</v>
      </c>
      <c r="BE29" s="114">
        <f>[1]İ!P27</f>
        <v>1906</v>
      </c>
      <c r="BF29" s="115">
        <f>[1]İ!Q27</f>
        <v>1867</v>
      </c>
      <c r="BG29" s="111">
        <f>[1]İ!R27</f>
        <v>3773</v>
      </c>
      <c r="BH29" s="111">
        <f>[1]İ!O27</f>
        <v>383</v>
      </c>
      <c r="BI29" s="117">
        <f t="shared" si="30"/>
        <v>9.851174934725849</v>
      </c>
      <c r="BJ29" s="118">
        <f t="shared" si="31"/>
        <v>13.620938628158845</v>
      </c>
      <c r="BK29" s="114">
        <f>[1]İ!AN27</f>
        <v>188</v>
      </c>
      <c r="BL29" s="115">
        <f>[1]İ!AO27</f>
        <v>89</v>
      </c>
      <c r="BM29" s="121">
        <f>[1]İ!AP27</f>
        <v>277</v>
      </c>
      <c r="BN29" s="123">
        <f>[1]O!F29</f>
        <v>27</v>
      </c>
      <c r="BO29" s="115">
        <f>[1]O!G29</f>
        <v>176</v>
      </c>
      <c r="BP29" s="112">
        <f t="shared" si="32"/>
        <v>171.2962962962963</v>
      </c>
      <c r="BQ29" s="113">
        <f t="shared" si="9"/>
        <v>26.27840909090909</v>
      </c>
      <c r="BR29" s="114">
        <f>[1]O!O29</f>
        <v>2404</v>
      </c>
      <c r="BS29" s="115">
        <f>[1]O!P29</f>
        <v>2221</v>
      </c>
      <c r="BT29" s="111">
        <f>[1]O!Q29</f>
        <v>4625</v>
      </c>
      <c r="BU29" s="111">
        <f>[1]O!N29</f>
        <v>202</v>
      </c>
      <c r="BV29" s="117">
        <f t="shared" si="33"/>
        <v>22.896039603960396</v>
      </c>
      <c r="BW29" s="118">
        <f t="shared" si="34"/>
        <v>16.17132867132867</v>
      </c>
      <c r="BX29" s="114">
        <f>[1]O!AP29</f>
        <v>174</v>
      </c>
      <c r="BY29" s="115">
        <f>[1]O!AQ29</f>
        <v>112</v>
      </c>
      <c r="BZ29" s="121">
        <f>[1]O!AR29</f>
        <v>286</v>
      </c>
      <c r="CA29" s="122">
        <f>BA29+BN29</f>
        <v>115</v>
      </c>
      <c r="CB29" s="115">
        <f>BB29+BO29</f>
        <v>411</v>
      </c>
      <c r="CC29" s="112">
        <f t="shared" si="35"/>
        <v>73.026086956521738</v>
      </c>
      <c r="CD29" s="113">
        <f t="shared" si="11"/>
        <v>20.433090024330902</v>
      </c>
      <c r="CE29" s="114">
        <f t="shared" si="94"/>
        <v>4310</v>
      </c>
      <c r="CF29" s="115">
        <f t="shared" si="94"/>
        <v>4088</v>
      </c>
      <c r="CG29" s="111">
        <f t="shared" si="94"/>
        <v>8398</v>
      </c>
      <c r="CH29" s="111">
        <f t="shared" si="94"/>
        <v>585</v>
      </c>
      <c r="CI29" s="117">
        <f t="shared" si="36"/>
        <v>14.355555555555556</v>
      </c>
      <c r="CJ29" s="118">
        <f t="shared" si="37"/>
        <v>14.916518650088809</v>
      </c>
      <c r="CK29" s="114">
        <f t="shared" si="103"/>
        <v>362</v>
      </c>
      <c r="CL29" s="115">
        <f t="shared" si="103"/>
        <v>201</v>
      </c>
      <c r="CM29" s="121">
        <f t="shared" si="103"/>
        <v>563</v>
      </c>
      <c r="CN29" s="122">
        <f>[1]L!F29</f>
        <v>2</v>
      </c>
      <c r="CO29" s="115">
        <f>[1]L!G29</f>
        <v>23</v>
      </c>
      <c r="CP29" s="112">
        <f t="shared" si="38"/>
        <v>342</v>
      </c>
      <c r="CQ29" s="113">
        <f t="shared" si="14"/>
        <v>29.739130434782609</v>
      </c>
      <c r="CR29" s="114">
        <f>[1]L!R29</f>
        <v>365</v>
      </c>
      <c r="CS29" s="115">
        <f>[1]L!S29</f>
        <v>319</v>
      </c>
      <c r="CT29" s="111">
        <f>[1]L!T29</f>
        <v>684</v>
      </c>
      <c r="CU29" s="111">
        <f>[1]L!Q29</f>
        <v>56</v>
      </c>
      <c r="CV29" s="117">
        <f t="shared" si="39"/>
        <v>12.214285714285714</v>
      </c>
      <c r="CW29" s="118">
        <f t="shared" si="40"/>
        <v>13.68</v>
      </c>
      <c r="CX29" s="114">
        <f>[1]L!AO29</f>
        <v>28</v>
      </c>
      <c r="CY29" s="115">
        <f>[1]L!AP29</f>
        <v>22</v>
      </c>
      <c r="CZ29" s="121">
        <f>[1]L!AQ29</f>
        <v>50</v>
      </c>
      <c r="DA29" s="122">
        <f>[1]L1!AM29</f>
        <v>0</v>
      </c>
      <c r="DB29" s="115">
        <f>[1]L1!AN29</f>
        <v>0</v>
      </c>
      <c r="DC29" s="112">
        <f t="shared" si="41"/>
        <v>0</v>
      </c>
      <c r="DD29" s="113">
        <f t="shared" si="15"/>
        <v>0</v>
      </c>
      <c r="DE29" s="114">
        <f>[1]L1!AQ29</f>
        <v>0</v>
      </c>
      <c r="DF29" s="115">
        <f>[1]L1!AR29</f>
        <v>0</v>
      </c>
      <c r="DG29" s="111">
        <f>[1]L1!AS29</f>
        <v>0</v>
      </c>
      <c r="DH29" s="111">
        <f>[1]L1!AP29</f>
        <v>0</v>
      </c>
      <c r="DI29" s="117">
        <f t="shared" si="42"/>
        <v>0</v>
      </c>
      <c r="DJ29" s="118">
        <f t="shared" si="43"/>
        <v>0</v>
      </c>
      <c r="DK29" s="114">
        <f>[1]L1!AT29</f>
        <v>0</v>
      </c>
      <c r="DL29" s="115">
        <f>[1]L1!AU29</f>
        <v>0</v>
      </c>
      <c r="DM29" s="121">
        <f>[1]L1!AV29</f>
        <v>0</v>
      </c>
      <c r="DN29" s="122">
        <f t="shared" si="16"/>
        <v>2</v>
      </c>
      <c r="DO29" s="115">
        <f t="shared" si="16"/>
        <v>23</v>
      </c>
      <c r="DP29" s="112">
        <f t="shared" si="44"/>
        <v>342</v>
      </c>
      <c r="DQ29" s="113">
        <f t="shared" si="17"/>
        <v>29.739130434782609</v>
      </c>
      <c r="DR29" s="114">
        <f t="shared" si="18"/>
        <v>365</v>
      </c>
      <c r="DS29" s="115">
        <f t="shared" si="18"/>
        <v>319</v>
      </c>
      <c r="DT29" s="111">
        <f t="shared" si="18"/>
        <v>684</v>
      </c>
      <c r="DU29" s="111">
        <f t="shared" si="18"/>
        <v>56</v>
      </c>
      <c r="DV29" s="117">
        <f t="shared" si="45"/>
        <v>12.214285714285714</v>
      </c>
      <c r="DW29" s="118">
        <f t="shared" si="46"/>
        <v>13.68</v>
      </c>
      <c r="DX29" s="114">
        <f t="shared" si="19"/>
        <v>28</v>
      </c>
      <c r="DY29" s="115">
        <f t="shared" si="19"/>
        <v>22</v>
      </c>
      <c r="DZ29" s="121">
        <f t="shared" si="19"/>
        <v>50</v>
      </c>
      <c r="EA29" s="1"/>
    </row>
    <row r="30" spans="1:143" ht="12.75" customHeight="1" x14ac:dyDescent="0.25">
      <c r="A30" s="1"/>
      <c r="B30" s="201" t="s">
        <v>41</v>
      </c>
      <c r="C30" s="104" t="s">
        <v>36</v>
      </c>
      <c r="D30" s="135">
        <f t="shared" si="0"/>
        <v>169</v>
      </c>
      <c r="E30" s="136"/>
      <c r="F30" s="137">
        <f t="shared" si="1"/>
        <v>1969</v>
      </c>
      <c r="G30" s="135"/>
      <c r="H30" s="136"/>
      <c r="I30" s="136"/>
      <c r="J30" s="135">
        <f>J28</f>
        <v>5</v>
      </c>
      <c r="K30" s="136">
        <f>K28</f>
        <v>21</v>
      </c>
      <c r="L30" s="207">
        <f>L28</f>
        <v>37</v>
      </c>
      <c r="N30" s="110">
        <f>SUM(N28:N29)</f>
        <v>164</v>
      </c>
      <c r="O30" s="127">
        <f>SUM(O28:O29)</f>
        <v>1119</v>
      </c>
      <c r="P30" s="128">
        <f t="shared" si="20"/>
        <v>199.40243902439025</v>
      </c>
      <c r="Q30" s="129">
        <f t="shared" si="3"/>
        <v>29.22430741733691</v>
      </c>
      <c r="R30" s="130">
        <f t="shared" si="4"/>
        <v>16535</v>
      </c>
      <c r="S30" s="108">
        <f t="shared" si="4"/>
        <v>16167</v>
      </c>
      <c r="T30" s="127">
        <f t="shared" si="4"/>
        <v>32702</v>
      </c>
      <c r="U30" s="131">
        <f t="shared" si="4"/>
        <v>1724</v>
      </c>
      <c r="V30" s="132">
        <f t="shared" si="21"/>
        <v>18.968677494199536</v>
      </c>
      <c r="W30" s="133">
        <f t="shared" si="22"/>
        <v>16.926501035196686</v>
      </c>
      <c r="X30" s="134">
        <f t="shared" ref="X30:Y30" si="104">SUM(X28:X29)</f>
        <v>1205</v>
      </c>
      <c r="Y30" s="107">
        <f t="shared" si="104"/>
        <v>727</v>
      </c>
      <c r="Z30" s="109">
        <f>SUM(Z28:Z29)</f>
        <v>1932</v>
      </c>
      <c r="AA30" s="126">
        <f>SUM(AA28:AA29)</f>
        <v>7</v>
      </c>
      <c r="AB30" s="127">
        <f>SUM(AB28:AB29)</f>
        <v>21</v>
      </c>
      <c r="AC30" s="128">
        <f t="shared" si="23"/>
        <v>121</v>
      </c>
      <c r="AD30" s="129">
        <f t="shared" si="6"/>
        <v>40.333333333333336</v>
      </c>
      <c r="AE30" s="130">
        <f t="shared" ref="AE30:AF30" si="105">SUM(AE28:AE29)</f>
        <v>437</v>
      </c>
      <c r="AF30" s="108">
        <f t="shared" si="105"/>
        <v>410</v>
      </c>
      <c r="AG30" s="127">
        <f>SUM(AG28:AG29)</f>
        <v>847</v>
      </c>
      <c r="AH30" s="131">
        <f>SUM(AH28:AH29)</f>
        <v>37</v>
      </c>
      <c r="AI30" s="132">
        <f t="shared" si="24"/>
        <v>22.891891891891891</v>
      </c>
      <c r="AJ30" s="133">
        <f t="shared" si="25"/>
        <v>21.717948717948719</v>
      </c>
      <c r="AK30" s="134">
        <f t="shared" ref="AK30:AL30" si="106">SUM(AK28:AK29)</f>
        <v>9</v>
      </c>
      <c r="AL30" s="107">
        <f t="shared" si="106"/>
        <v>30</v>
      </c>
      <c r="AM30" s="109">
        <f>SUM(AM28:AM29)</f>
        <v>39</v>
      </c>
      <c r="AN30" s="126">
        <f>SUM(AN28:AN29)</f>
        <v>58</v>
      </c>
      <c r="AO30" s="127">
        <f>SUM(AO28:AO29)</f>
        <v>84</v>
      </c>
      <c r="AP30" s="128">
        <f t="shared" si="26"/>
        <v>37.517241379310342</v>
      </c>
      <c r="AQ30" s="129">
        <f t="shared" si="7"/>
        <v>25.904761904761905</v>
      </c>
      <c r="AR30" s="130">
        <f t="shared" ref="AR30:AS30" si="107">SUM(AR28:AR29)</f>
        <v>1122</v>
      </c>
      <c r="AS30" s="108">
        <f t="shared" si="107"/>
        <v>1054</v>
      </c>
      <c r="AT30" s="127">
        <f>SUM(AT28:AT29)</f>
        <v>2176</v>
      </c>
      <c r="AU30" s="131">
        <f>SUM(AU28:AU29)</f>
        <v>113</v>
      </c>
      <c r="AV30" s="132">
        <f t="shared" si="27"/>
        <v>19.256637168141594</v>
      </c>
      <c r="AW30" s="133">
        <f t="shared" si="28"/>
        <v>21.126213592233011</v>
      </c>
      <c r="AX30" s="134">
        <f t="shared" ref="AX30:AY30" si="108">SUM(AX28:AX29)</f>
        <v>18</v>
      </c>
      <c r="AY30" s="107">
        <f t="shared" si="108"/>
        <v>85</v>
      </c>
      <c r="AZ30" s="109">
        <f>SUM(AZ28:AZ29)</f>
        <v>103</v>
      </c>
      <c r="BA30" s="105">
        <f>SUM(BA28:BA29)</f>
        <v>103</v>
      </c>
      <c r="BB30" s="108">
        <f>SUM(BB28:BB29)</f>
        <v>452</v>
      </c>
      <c r="BC30" s="128">
        <f t="shared" si="29"/>
        <v>98.873786407766985</v>
      </c>
      <c r="BD30" s="129">
        <f t="shared" si="8"/>
        <v>22.530973451327434</v>
      </c>
      <c r="BE30" s="130">
        <f t="shared" ref="BE30:BF30" si="109">SUM(BE28:BE29)</f>
        <v>5137</v>
      </c>
      <c r="BF30" s="108">
        <f t="shared" si="109"/>
        <v>5047</v>
      </c>
      <c r="BG30" s="127">
        <f>SUM(BG28:BG29)</f>
        <v>10184</v>
      </c>
      <c r="BH30" s="127">
        <f>SUM(BH28:BH29)</f>
        <v>665</v>
      </c>
      <c r="BI30" s="132">
        <f t="shared" si="30"/>
        <v>15.314285714285715</v>
      </c>
      <c r="BJ30" s="133">
        <f t="shared" si="31"/>
        <v>15.524390243902438</v>
      </c>
      <c r="BK30" s="130">
        <f t="shared" ref="BK30:BL30" si="110">SUM(BK28:BK29)</f>
        <v>401</v>
      </c>
      <c r="BL30" s="108">
        <f t="shared" si="110"/>
        <v>255</v>
      </c>
      <c r="BM30" s="109">
        <f>SUM(BM28:BM29)</f>
        <v>656</v>
      </c>
      <c r="BN30" s="105">
        <f>SUM(BN28:BN29)</f>
        <v>40</v>
      </c>
      <c r="BO30" s="108">
        <f>SUM(BO28:BO29)</f>
        <v>361</v>
      </c>
      <c r="BP30" s="128">
        <f t="shared" si="32"/>
        <v>299.45</v>
      </c>
      <c r="BQ30" s="129">
        <f t="shared" si="9"/>
        <v>33.180055401662052</v>
      </c>
      <c r="BR30" s="130">
        <f t="shared" ref="BR30:BT30" si="111">SUM(BR28:BR29)</f>
        <v>6218</v>
      </c>
      <c r="BS30" s="108">
        <f t="shared" si="111"/>
        <v>5760</v>
      </c>
      <c r="BT30" s="127">
        <f t="shared" si="111"/>
        <v>11978</v>
      </c>
      <c r="BU30" s="127">
        <f>SUM(BU28:BU29)</f>
        <v>468</v>
      </c>
      <c r="BV30" s="132">
        <f t="shared" si="33"/>
        <v>25.594017094017094</v>
      </c>
      <c r="BW30" s="133">
        <f t="shared" si="34"/>
        <v>17.23453237410072</v>
      </c>
      <c r="BX30" s="130">
        <f t="shared" ref="BX30:BZ30" si="112">SUM(BX28:BX29)</f>
        <v>434</v>
      </c>
      <c r="BY30" s="108">
        <f t="shared" si="112"/>
        <v>261</v>
      </c>
      <c r="BZ30" s="109">
        <f t="shared" si="112"/>
        <v>695</v>
      </c>
      <c r="CA30" s="105">
        <f>SUM(CA28:CA29)</f>
        <v>143</v>
      </c>
      <c r="CB30" s="108">
        <f>SUM(CB28:CB29)</f>
        <v>813</v>
      </c>
      <c r="CC30" s="128">
        <f t="shared" si="35"/>
        <v>154.97902097902099</v>
      </c>
      <c r="CD30" s="129">
        <f t="shared" si="11"/>
        <v>27.259532595325954</v>
      </c>
      <c r="CE30" s="130">
        <f t="shared" si="94"/>
        <v>11355</v>
      </c>
      <c r="CF30" s="108">
        <f t="shared" si="94"/>
        <v>10807</v>
      </c>
      <c r="CG30" s="127">
        <f t="shared" si="94"/>
        <v>22162</v>
      </c>
      <c r="CH30" s="127">
        <f t="shared" si="94"/>
        <v>1133</v>
      </c>
      <c r="CI30" s="132">
        <f t="shared" si="36"/>
        <v>19.560458958517209</v>
      </c>
      <c r="CJ30" s="133">
        <f t="shared" si="37"/>
        <v>16.404145077720209</v>
      </c>
      <c r="CK30" s="130">
        <f t="shared" ref="CK30:CL30" si="113">SUM(CK28:CK29)</f>
        <v>835</v>
      </c>
      <c r="CL30" s="108">
        <f t="shared" si="113"/>
        <v>516</v>
      </c>
      <c r="CM30" s="109">
        <f>SUM(CM28:CM29)</f>
        <v>1351</v>
      </c>
      <c r="CN30" s="105">
        <f>SUM(CN28:CN29)</f>
        <v>14</v>
      </c>
      <c r="CO30" s="108">
        <f>SUM(CO28:CO29)</f>
        <v>285</v>
      </c>
      <c r="CP30" s="128">
        <f t="shared" si="38"/>
        <v>597.42857142857144</v>
      </c>
      <c r="CQ30" s="129">
        <f t="shared" si="14"/>
        <v>29.347368421052632</v>
      </c>
      <c r="CR30" s="130">
        <f t="shared" ref="CR30:DB30" si="114">SUM(CR28:CR29)</f>
        <v>4058</v>
      </c>
      <c r="CS30" s="108">
        <f t="shared" si="114"/>
        <v>4306</v>
      </c>
      <c r="CT30" s="127">
        <f t="shared" si="114"/>
        <v>8364</v>
      </c>
      <c r="CU30" s="127">
        <f>SUM(CU28:CU29)</f>
        <v>478</v>
      </c>
      <c r="CV30" s="132">
        <f t="shared" si="39"/>
        <v>17.497907949790793</v>
      </c>
      <c r="CW30" s="133">
        <f t="shared" si="40"/>
        <v>15.431734317343173</v>
      </c>
      <c r="CX30" s="130">
        <f t="shared" ref="CX30:CY30" si="115">SUM(CX28:CX29)</f>
        <v>361</v>
      </c>
      <c r="CY30" s="108">
        <f t="shared" si="115"/>
        <v>181</v>
      </c>
      <c r="CZ30" s="109">
        <f t="shared" si="114"/>
        <v>542</v>
      </c>
      <c r="DA30" s="105">
        <f t="shared" si="114"/>
        <v>4</v>
      </c>
      <c r="DB30" s="108">
        <f t="shared" si="114"/>
        <v>90</v>
      </c>
      <c r="DC30" s="128">
        <f t="shared" si="41"/>
        <v>684.75</v>
      </c>
      <c r="DD30" s="129">
        <f t="shared" si="15"/>
        <v>30.433333333333334</v>
      </c>
      <c r="DE30" s="130">
        <f t="shared" ref="DE30:DF30" si="116">SUM(DE28:DE29)</f>
        <v>1209</v>
      </c>
      <c r="DF30" s="108">
        <f t="shared" si="116"/>
        <v>1530</v>
      </c>
      <c r="DG30" s="127">
        <f>SUM(DG28:DG29)</f>
        <v>2739</v>
      </c>
      <c r="DH30" s="127">
        <f>SUM(DH28:DH29)</f>
        <v>127</v>
      </c>
      <c r="DI30" s="132">
        <f t="shared" si="42"/>
        <v>21.566929133858267</v>
      </c>
      <c r="DJ30" s="133">
        <f t="shared" si="43"/>
        <v>16.5</v>
      </c>
      <c r="DK30" s="130">
        <f t="shared" ref="DK30:DL30" si="117">SUM(DK28:DK29)</f>
        <v>119</v>
      </c>
      <c r="DL30" s="108">
        <f t="shared" si="117"/>
        <v>47</v>
      </c>
      <c r="DM30" s="109">
        <f>SUM(DM28:DM29)</f>
        <v>166</v>
      </c>
      <c r="DN30" s="105">
        <f t="shared" si="16"/>
        <v>10</v>
      </c>
      <c r="DO30" s="108">
        <f t="shared" si="16"/>
        <v>195</v>
      </c>
      <c r="DP30" s="128">
        <f t="shared" si="44"/>
        <v>562.5</v>
      </c>
      <c r="DQ30" s="129">
        <f t="shared" si="17"/>
        <v>28.846153846153847</v>
      </c>
      <c r="DR30" s="130">
        <f t="shared" si="18"/>
        <v>2849</v>
      </c>
      <c r="DS30" s="108">
        <f t="shared" si="18"/>
        <v>2776</v>
      </c>
      <c r="DT30" s="127">
        <f t="shared" si="18"/>
        <v>5625</v>
      </c>
      <c r="DU30" s="127">
        <f t="shared" si="18"/>
        <v>351</v>
      </c>
      <c r="DV30" s="132">
        <f t="shared" si="45"/>
        <v>16.025641025641026</v>
      </c>
      <c r="DW30" s="133">
        <f t="shared" si="46"/>
        <v>14.960106382978724</v>
      </c>
      <c r="DX30" s="130">
        <f t="shared" si="19"/>
        <v>242</v>
      </c>
      <c r="DY30" s="108">
        <f t="shared" si="19"/>
        <v>134</v>
      </c>
      <c r="DZ30" s="109">
        <f t="shared" si="19"/>
        <v>376</v>
      </c>
      <c r="EA30" s="1"/>
    </row>
    <row r="31" spans="1:143" ht="12.75" customHeight="1" thickBot="1" x14ac:dyDescent="0.3">
      <c r="A31" s="1"/>
      <c r="B31" s="141" t="s">
        <v>41</v>
      </c>
      <c r="C31" s="142" t="s">
        <v>18</v>
      </c>
      <c r="D31" s="143">
        <f t="shared" si="0"/>
        <v>172</v>
      </c>
      <c r="E31" s="144"/>
      <c r="F31" s="145">
        <f t="shared" si="1"/>
        <v>2017</v>
      </c>
      <c r="G31" s="143"/>
      <c r="H31" s="144"/>
      <c r="I31" s="146"/>
      <c r="J31" s="143">
        <f>J30</f>
        <v>5</v>
      </c>
      <c r="K31" s="144">
        <f>K30</f>
        <v>21</v>
      </c>
      <c r="L31" s="147">
        <f>L30</f>
        <v>37</v>
      </c>
      <c r="N31" s="148">
        <f>N27+N28+N29</f>
        <v>167</v>
      </c>
      <c r="O31" s="208">
        <f t="shared" ref="O31:O40" si="118">AB31+BB31+BO31+CO31</f>
        <v>1157</v>
      </c>
      <c r="P31" s="209">
        <f t="shared" si="20"/>
        <v>199.34730538922156</v>
      </c>
      <c r="Q31" s="210">
        <f t="shared" si="3"/>
        <v>28.773552290406222</v>
      </c>
      <c r="R31" s="211">
        <f t="shared" si="4"/>
        <v>16977</v>
      </c>
      <c r="S31" s="212">
        <f t="shared" si="4"/>
        <v>16314</v>
      </c>
      <c r="T31" s="208">
        <f t="shared" si="4"/>
        <v>33291</v>
      </c>
      <c r="U31" s="213">
        <f t="shared" si="4"/>
        <v>1759</v>
      </c>
      <c r="V31" s="214">
        <f t="shared" si="21"/>
        <v>18.926094371802161</v>
      </c>
      <c r="W31" s="215">
        <f t="shared" si="22"/>
        <v>16.813636363636363</v>
      </c>
      <c r="X31" s="216">
        <f t="shared" ref="X31:Z40" si="119">AK31+BK31+CX31+BX31</f>
        <v>1240</v>
      </c>
      <c r="Y31" s="217">
        <f t="shared" si="119"/>
        <v>740</v>
      </c>
      <c r="Z31" s="218">
        <f t="shared" si="119"/>
        <v>1980</v>
      </c>
      <c r="AA31" s="219">
        <f t="shared" ref="AA31:AO31" si="120">SUM(AA28:AA29)</f>
        <v>7</v>
      </c>
      <c r="AB31" s="208">
        <f t="shared" si="120"/>
        <v>21</v>
      </c>
      <c r="AC31" s="209">
        <f t="shared" si="23"/>
        <v>121</v>
      </c>
      <c r="AD31" s="210">
        <f t="shared" si="6"/>
        <v>40.333333333333336</v>
      </c>
      <c r="AE31" s="211">
        <f t="shared" ref="AE31:AF31" si="121">SUM(AE28:AE29)</f>
        <v>437</v>
      </c>
      <c r="AF31" s="212">
        <f t="shared" si="121"/>
        <v>410</v>
      </c>
      <c r="AG31" s="208">
        <f t="shared" si="120"/>
        <v>847</v>
      </c>
      <c r="AH31" s="213">
        <f t="shared" si="120"/>
        <v>37</v>
      </c>
      <c r="AI31" s="214">
        <f t="shared" si="24"/>
        <v>22.891891891891891</v>
      </c>
      <c r="AJ31" s="215">
        <f t="shared" si="25"/>
        <v>21.717948717948719</v>
      </c>
      <c r="AK31" s="216">
        <f t="shared" ref="AK31:AL31" si="122">SUM(AK28:AK29)</f>
        <v>9</v>
      </c>
      <c r="AL31" s="217">
        <f t="shared" si="122"/>
        <v>30</v>
      </c>
      <c r="AM31" s="218">
        <f t="shared" si="120"/>
        <v>39</v>
      </c>
      <c r="AN31" s="219">
        <f t="shared" si="120"/>
        <v>58</v>
      </c>
      <c r="AO31" s="208">
        <f t="shared" si="120"/>
        <v>84</v>
      </c>
      <c r="AP31" s="209">
        <f t="shared" si="26"/>
        <v>37.517241379310342</v>
      </c>
      <c r="AQ31" s="210">
        <f t="shared" si="7"/>
        <v>25.904761904761905</v>
      </c>
      <c r="AR31" s="211">
        <f t="shared" ref="AR31:AS31" si="123">SUM(AR28:AR29)</f>
        <v>1122</v>
      </c>
      <c r="AS31" s="212">
        <f t="shared" si="123"/>
        <v>1054</v>
      </c>
      <c r="AT31" s="208">
        <f>SUM(AT28:AT29)</f>
        <v>2176</v>
      </c>
      <c r="AU31" s="213">
        <f>SUM(AU28:AU29)</f>
        <v>113</v>
      </c>
      <c r="AV31" s="214">
        <f t="shared" si="27"/>
        <v>19.256637168141594</v>
      </c>
      <c r="AW31" s="215">
        <f t="shared" si="28"/>
        <v>21.126213592233011</v>
      </c>
      <c r="AX31" s="216">
        <f t="shared" ref="AX31:AY31" si="124">SUM(AX28:AX29)</f>
        <v>18</v>
      </c>
      <c r="AY31" s="217">
        <f t="shared" si="124"/>
        <v>85</v>
      </c>
      <c r="AZ31" s="218">
        <f>SUM(AZ28:AZ29)</f>
        <v>103</v>
      </c>
      <c r="BA31" s="220">
        <f>[1]İ!D28</f>
        <v>103</v>
      </c>
      <c r="BB31" s="221">
        <f>[1]İ!E28</f>
        <v>452</v>
      </c>
      <c r="BC31" s="209">
        <f t="shared" si="29"/>
        <v>98.873786407766985</v>
      </c>
      <c r="BD31" s="210">
        <f t="shared" si="8"/>
        <v>22.530973451327434</v>
      </c>
      <c r="BE31" s="211">
        <f>[1]İ!P28</f>
        <v>5137</v>
      </c>
      <c r="BF31" s="212">
        <f>[1]İ!Q28</f>
        <v>5047</v>
      </c>
      <c r="BG31" s="208">
        <f>[1]İ!R28</f>
        <v>10184</v>
      </c>
      <c r="BH31" s="208">
        <f>[1]İ!O28</f>
        <v>665</v>
      </c>
      <c r="BI31" s="214">
        <f t="shared" si="30"/>
        <v>15.314285714285715</v>
      </c>
      <c r="BJ31" s="215">
        <f t="shared" si="31"/>
        <v>15.524390243902438</v>
      </c>
      <c r="BK31" s="211">
        <f>[1]İ!AN28</f>
        <v>401</v>
      </c>
      <c r="BL31" s="212">
        <f>[1]İ!AO28</f>
        <v>255</v>
      </c>
      <c r="BM31" s="218">
        <f>[1]İ!AP28</f>
        <v>656</v>
      </c>
      <c r="BN31" s="220">
        <f>[1]O!F30</f>
        <v>40</v>
      </c>
      <c r="BO31" s="221">
        <f>[1]O!G30</f>
        <v>361</v>
      </c>
      <c r="BP31" s="209">
        <f t="shared" si="32"/>
        <v>299.45</v>
      </c>
      <c r="BQ31" s="210">
        <f t="shared" si="9"/>
        <v>33.180055401662052</v>
      </c>
      <c r="BR31" s="211">
        <f>[1]O!O30</f>
        <v>6218</v>
      </c>
      <c r="BS31" s="212">
        <f>[1]O!P30</f>
        <v>5760</v>
      </c>
      <c r="BT31" s="208">
        <f>[1]O!Q30</f>
        <v>11978</v>
      </c>
      <c r="BU31" s="208">
        <f>[1]O!N30</f>
        <v>468</v>
      </c>
      <c r="BV31" s="214">
        <f t="shared" si="33"/>
        <v>25.594017094017094</v>
      </c>
      <c r="BW31" s="215">
        <f t="shared" si="34"/>
        <v>17.23453237410072</v>
      </c>
      <c r="BX31" s="211">
        <f>[1]O!AP30</f>
        <v>434</v>
      </c>
      <c r="BY31" s="212">
        <f>[1]O!AQ30</f>
        <v>261</v>
      </c>
      <c r="BZ31" s="218">
        <f>[1]O!AR30</f>
        <v>695</v>
      </c>
      <c r="CA31" s="222">
        <f t="shared" ref="CA31:CB40" si="125">BA31+BN31</f>
        <v>143</v>
      </c>
      <c r="CB31" s="212">
        <f t="shared" si="125"/>
        <v>813</v>
      </c>
      <c r="CC31" s="209">
        <f t="shared" si="35"/>
        <v>154.97902097902099</v>
      </c>
      <c r="CD31" s="210">
        <f t="shared" si="11"/>
        <v>27.259532595325954</v>
      </c>
      <c r="CE31" s="211">
        <f t="shared" si="94"/>
        <v>11355</v>
      </c>
      <c r="CF31" s="212">
        <f t="shared" si="94"/>
        <v>10807</v>
      </c>
      <c r="CG31" s="223">
        <f t="shared" si="94"/>
        <v>22162</v>
      </c>
      <c r="CH31" s="223">
        <f t="shared" si="94"/>
        <v>1133</v>
      </c>
      <c r="CI31" s="214">
        <f t="shared" si="36"/>
        <v>19.560458958517209</v>
      </c>
      <c r="CJ31" s="215">
        <f t="shared" si="37"/>
        <v>16.404145077720209</v>
      </c>
      <c r="CK31" s="211">
        <f t="shared" ref="CK31:CL40" si="126">BK31+BX31</f>
        <v>835</v>
      </c>
      <c r="CL31" s="212">
        <f t="shared" si="126"/>
        <v>516</v>
      </c>
      <c r="CM31" s="224">
        <f t="shared" si="103"/>
        <v>1351</v>
      </c>
      <c r="CN31" s="220">
        <f>[1]L!F31</f>
        <v>17</v>
      </c>
      <c r="CO31" s="221">
        <f>[1]L!G31</f>
        <v>323</v>
      </c>
      <c r="CP31" s="209">
        <f t="shared" si="38"/>
        <v>526.64705882352939</v>
      </c>
      <c r="CQ31" s="210">
        <f t="shared" si="14"/>
        <v>27.71826625386997</v>
      </c>
      <c r="CR31" s="211">
        <f>[1]L!R31</f>
        <v>4500</v>
      </c>
      <c r="CS31" s="212">
        <f>[1]L!S31</f>
        <v>4453</v>
      </c>
      <c r="CT31" s="208">
        <f>[1]L!T31</f>
        <v>8953</v>
      </c>
      <c r="CU31" s="208">
        <f>[1]L!Q31</f>
        <v>513</v>
      </c>
      <c r="CV31" s="214">
        <f t="shared" si="39"/>
        <v>17.452241715399609</v>
      </c>
      <c r="CW31" s="215">
        <f t="shared" si="40"/>
        <v>15.17457627118644</v>
      </c>
      <c r="CX31" s="211">
        <f>[1]L!AO31</f>
        <v>396</v>
      </c>
      <c r="CY31" s="212">
        <f>[1]L!AP31</f>
        <v>194</v>
      </c>
      <c r="CZ31" s="218">
        <f>[1]L!AQ31</f>
        <v>590</v>
      </c>
      <c r="DA31" s="222">
        <f>DA30+DA27</f>
        <v>6</v>
      </c>
      <c r="DB31" s="212">
        <f>DB30+DB27</f>
        <v>105</v>
      </c>
      <c r="DC31" s="209">
        <f t="shared" si="41"/>
        <v>506.83333333333331</v>
      </c>
      <c r="DD31" s="210">
        <f t="shared" si="15"/>
        <v>28.961904761904762</v>
      </c>
      <c r="DE31" s="211">
        <f t="shared" ref="DE31:DF31" si="127">DE30+DE27</f>
        <v>1402</v>
      </c>
      <c r="DF31" s="212">
        <f t="shared" si="127"/>
        <v>1639</v>
      </c>
      <c r="DG31" s="223">
        <f>DG30+DG27</f>
        <v>3041</v>
      </c>
      <c r="DH31" s="223">
        <f>DH30+DH27</f>
        <v>147</v>
      </c>
      <c r="DI31" s="214">
        <f t="shared" si="42"/>
        <v>20.687074829931973</v>
      </c>
      <c r="DJ31" s="215">
        <f t="shared" si="43"/>
        <v>15.51530612244898</v>
      </c>
      <c r="DK31" s="211">
        <f t="shared" ref="DK31:DL31" si="128">DK30+DK27</f>
        <v>144</v>
      </c>
      <c r="DL31" s="212">
        <f t="shared" si="128"/>
        <v>52</v>
      </c>
      <c r="DM31" s="224">
        <f>DM30+DM27</f>
        <v>196</v>
      </c>
      <c r="DN31" s="222">
        <f t="shared" si="16"/>
        <v>11</v>
      </c>
      <c r="DO31" s="212">
        <f t="shared" si="16"/>
        <v>218</v>
      </c>
      <c r="DP31" s="209">
        <f t="shared" si="44"/>
        <v>537.4545454545455</v>
      </c>
      <c r="DQ31" s="210">
        <f t="shared" si="17"/>
        <v>27.119266055045873</v>
      </c>
      <c r="DR31" s="211">
        <f t="shared" si="18"/>
        <v>3098</v>
      </c>
      <c r="DS31" s="212">
        <f t="shared" si="18"/>
        <v>2814</v>
      </c>
      <c r="DT31" s="223">
        <f t="shared" si="18"/>
        <v>5912</v>
      </c>
      <c r="DU31" s="223">
        <f t="shared" si="18"/>
        <v>366</v>
      </c>
      <c r="DV31" s="214">
        <f t="shared" si="45"/>
        <v>16.153005464480874</v>
      </c>
      <c r="DW31" s="215">
        <f t="shared" si="46"/>
        <v>15.00507614213198</v>
      </c>
      <c r="DX31" s="211">
        <f t="shared" si="19"/>
        <v>252</v>
      </c>
      <c r="DY31" s="212">
        <f t="shared" si="19"/>
        <v>142</v>
      </c>
      <c r="DZ31" s="224">
        <f t="shared" si="19"/>
        <v>394</v>
      </c>
      <c r="EA31" s="168"/>
    </row>
    <row r="32" spans="1:143" ht="12.75" customHeight="1" x14ac:dyDescent="0.25">
      <c r="A32" s="1"/>
      <c r="B32" s="124" t="s">
        <v>42</v>
      </c>
      <c r="C32" s="125" t="s">
        <v>34</v>
      </c>
      <c r="D32" s="105">
        <f t="shared" si="0"/>
        <v>11</v>
      </c>
      <c r="E32" s="106"/>
      <c r="F32" s="107">
        <f t="shared" si="1"/>
        <v>108</v>
      </c>
      <c r="G32" s="105"/>
      <c r="H32" s="106"/>
      <c r="I32" s="108"/>
      <c r="J32" s="105">
        <f>'[1]Resmi Yaygıneğitim'!I59</f>
        <v>2</v>
      </c>
      <c r="K32" s="106">
        <f>'[1]Resmi Yaygıneğitim'!J59</f>
        <v>0</v>
      </c>
      <c r="L32" s="109">
        <f>'[1]Resmi Yaygıneğitim'!R59</f>
        <v>8</v>
      </c>
      <c r="N32" s="126">
        <f t="shared" ref="N32:N39" si="129">AA32+BA32+BN32+CN32</f>
        <v>9</v>
      </c>
      <c r="O32" s="127">
        <f t="shared" si="118"/>
        <v>86</v>
      </c>
      <c r="P32" s="128">
        <f t="shared" si="20"/>
        <v>134.88888888888889</v>
      </c>
      <c r="Q32" s="129">
        <f t="shared" si="3"/>
        <v>14.116279069767442</v>
      </c>
      <c r="R32" s="130">
        <f t="shared" si="4"/>
        <v>616</v>
      </c>
      <c r="S32" s="108">
        <f t="shared" si="4"/>
        <v>598</v>
      </c>
      <c r="T32" s="127">
        <f t="shared" si="4"/>
        <v>1214</v>
      </c>
      <c r="U32" s="131">
        <f t="shared" si="4"/>
        <v>96</v>
      </c>
      <c r="V32" s="132">
        <f t="shared" si="21"/>
        <v>12.645833333333334</v>
      </c>
      <c r="W32" s="133">
        <f t="shared" si="22"/>
        <v>12.14</v>
      </c>
      <c r="X32" s="134">
        <f t="shared" si="119"/>
        <v>57</v>
      </c>
      <c r="Y32" s="107">
        <f t="shared" si="119"/>
        <v>43</v>
      </c>
      <c r="Z32" s="109">
        <f t="shared" si="119"/>
        <v>100</v>
      </c>
      <c r="AA32" s="126">
        <f>'[1]O 1'!F46</f>
        <v>1</v>
      </c>
      <c r="AB32" s="127">
        <f>'[1]O 1'!G46</f>
        <v>3</v>
      </c>
      <c r="AC32" s="128">
        <f t="shared" si="23"/>
        <v>33</v>
      </c>
      <c r="AD32" s="129">
        <f t="shared" si="6"/>
        <v>11</v>
      </c>
      <c r="AE32" s="130">
        <f>'[1]O 1'!J46</f>
        <v>18</v>
      </c>
      <c r="AF32" s="108">
        <f>'[1]O 1'!K46</f>
        <v>15</v>
      </c>
      <c r="AG32" s="127">
        <f>'[1]O 1'!L46</f>
        <v>33</v>
      </c>
      <c r="AH32" s="131">
        <f>'[1]O 1'!I46</f>
        <v>2</v>
      </c>
      <c r="AI32" s="132">
        <f t="shared" si="24"/>
        <v>16.5</v>
      </c>
      <c r="AJ32" s="133">
        <f t="shared" si="25"/>
        <v>11</v>
      </c>
      <c r="AK32" s="134">
        <f>'[1]O 1'!X46</f>
        <v>0</v>
      </c>
      <c r="AL32" s="107">
        <f>'[1]O 1'!Y46</f>
        <v>3</v>
      </c>
      <c r="AM32" s="109">
        <f>'[1]O 1'!Z46</f>
        <v>3</v>
      </c>
      <c r="AN32" s="126">
        <f>'[1]O 1'!F49</f>
        <v>4</v>
      </c>
      <c r="AO32" s="127">
        <f>'[1]O 1'!G49</f>
        <v>6</v>
      </c>
      <c r="AP32" s="128">
        <f t="shared" si="26"/>
        <v>18.25</v>
      </c>
      <c r="AQ32" s="129">
        <f t="shared" si="7"/>
        <v>12.166666666666666</v>
      </c>
      <c r="AR32" s="130">
        <f>'[1]O 1'!J49</f>
        <v>34</v>
      </c>
      <c r="AS32" s="108">
        <f>'[1]O 1'!K49</f>
        <v>39</v>
      </c>
      <c r="AT32" s="127">
        <f>'[1]O 1'!L49</f>
        <v>73</v>
      </c>
      <c r="AU32" s="131">
        <f>'[1]O 1'!I49</f>
        <v>5</v>
      </c>
      <c r="AV32" s="132">
        <f t="shared" si="27"/>
        <v>14.6</v>
      </c>
      <c r="AW32" s="133">
        <f t="shared" si="28"/>
        <v>12.166666666666666</v>
      </c>
      <c r="AX32" s="134">
        <f>'[1]O 1'!X49</f>
        <v>0</v>
      </c>
      <c r="AY32" s="107">
        <f>'[1]O 1'!Y49</f>
        <v>6</v>
      </c>
      <c r="AZ32" s="109">
        <f>'[1]O 1'!Z49</f>
        <v>6</v>
      </c>
      <c r="BA32" s="105">
        <f>[1]İ!D29</f>
        <v>3</v>
      </c>
      <c r="BB32" s="108">
        <f>[1]İ!E29</f>
        <v>22</v>
      </c>
      <c r="BC32" s="128">
        <f t="shared" si="29"/>
        <v>102.33333333333333</v>
      </c>
      <c r="BD32" s="129">
        <f t="shared" si="8"/>
        <v>13.954545454545455</v>
      </c>
      <c r="BE32" s="130">
        <f>[1]İ!P29</f>
        <v>164</v>
      </c>
      <c r="BF32" s="108">
        <f>[1]İ!Q29</f>
        <v>143</v>
      </c>
      <c r="BG32" s="127">
        <f>[1]İ!R29</f>
        <v>307</v>
      </c>
      <c r="BH32" s="127">
        <f>[1]İ!O29</f>
        <v>18</v>
      </c>
      <c r="BI32" s="132">
        <f t="shared" si="30"/>
        <v>17.055555555555557</v>
      </c>
      <c r="BJ32" s="133">
        <f t="shared" si="31"/>
        <v>12.791666666666666</v>
      </c>
      <c r="BK32" s="130">
        <f>[1]İ!AN29</f>
        <v>16</v>
      </c>
      <c r="BL32" s="108">
        <f>[1]İ!AO29</f>
        <v>8</v>
      </c>
      <c r="BM32" s="109">
        <f>[1]İ!AP29</f>
        <v>24</v>
      </c>
      <c r="BN32" s="106">
        <f>[1]O!F31</f>
        <v>3</v>
      </c>
      <c r="BO32" s="108">
        <f>[1]O!G31</f>
        <v>35</v>
      </c>
      <c r="BP32" s="128">
        <f t="shared" si="32"/>
        <v>155.33333333333334</v>
      </c>
      <c r="BQ32" s="129">
        <f t="shared" si="9"/>
        <v>13.314285714285715</v>
      </c>
      <c r="BR32" s="130">
        <f>[1]O!O31</f>
        <v>229</v>
      </c>
      <c r="BS32" s="108">
        <f>[1]O!P31</f>
        <v>237</v>
      </c>
      <c r="BT32" s="127">
        <f>[1]O!Q31</f>
        <v>466</v>
      </c>
      <c r="BU32" s="127">
        <f>[1]O!N31</f>
        <v>25</v>
      </c>
      <c r="BV32" s="132">
        <f t="shared" si="33"/>
        <v>18.64</v>
      </c>
      <c r="BW32" s="133">
        <f t="shared" si="34"/>
        <v>11.65</v>
      </c>
      <c r="BX32" s="130">
        <f>[1]O!AP31</f>
        <v>20</v>
      </c>
      <c r="BY32" s="108">
        <f>[1]O!AQ31</f>
        <v>20</v>
      </c>
      <c r="BZ32" s="109">
        <f>[1]O!AR31</f>
        <v>40</v>
      </c>
      <c r="CA32" s="105">
        <f t="shared" si="125"/>
        <v>6</v>
      </c>
      <c r="CB32" s="108">
        <f t="shared" si="125"/>
        <v>57</v>
      </c>
      <c r="CC32" s="128">
        <f t="shared" si="35"/>
        <v>128.83333333333334</v>
      </c>
      <c r="CD32" s="129">
        <f t="shared" si="11"/>
        <v>13.56140350877193</v>
      </c>
      <c r="CE32" s="130">
        <f t="shared" si="94"/>
        <v>393</v>
      </c>
      <c r="CF32" s="108">
        <f t="shared" si="94"/>
        <v>380</v>
      </c>
      <c r="CG32" s="127">
        <f t="shared" si="94"/>
        <v>773</v>
      </c>
      <c r="CH32" s="127">
        <f t="shared" si="94"/>
        <v>43</v>
      </c>
      <c r="CI32" s="132">
        <f t="shared" si="36"/>
        <v>17.976744186046513</v>
      </c>
      <c r="CJ32" s="133">
        <f t="shared" si="37"/>
        <v>12.078125</v>
      </c>
      <c r="CK32" s="130">
        <f t="shared" si="126"/>
        <v>36</v>
      </c>
      <c r="CL32" s="108">
        <f t="shared" si="126"/>
        <v>28</v>
      </c>
      <c r="CM32" s="109">
        <f t="shared" si="103"/>
        <v>64</v>
      </c>
      <c r="CN32" s="105">
        <f>[1]L!F32</f>
        <v>2</v>
      </c>
      <c r="CO32" s="108">
        <f>[1]L!G32</f>
        <v>26</v>
      </c>
      <c r="CP32" s="128">
        <f t="shared" si="38"/>
        <v>184</v>
      </c>
      <c r="CQ32" s="129">
        <f t="shared" si="14"/>
        <v>14.153846153846153</v>
      </c>
      <c r="CR32" s="130">
        <f>[1]L!R32</f>
        <v>189</v>
      </c>
      <c r="CS32" s="108">
        <f>[1]L!S32</f>
        <v>179</v>
      </c>
      <c r="CT32" s="127">
        <f>[1]L!T32</f>
        <v>368</v>
      </c>
      <c r="CU32" s="127">
        <f>[1]L!Q32</f>
        <v>48</v>
      </c>
      <c r="CV32" s="132">
        <f t="shared" si="39"/>
        <v>7.666666666666667</v>
      </c>
      <c r="CW32" s="133">
        <f t="shared" si="40"/>
        <v>11.151515151515152</v>
      </c>
      <c r="CX32" s="130">
        <f>[1]L!AO32</f>
        <v>21</v>
      </c>
      <c r="CY32" s="108">
        <f>[1]L!AP32</f>
        <v>12</v>
      </c>
      <c r="CZ32" s="109">
        <f>[1]L!AQ32</f>
        <v>33</v>
      </c>
      <c r="DA32" s="105">
        <f>[1]L1!AM32</f>
        <v>0</v>
      </c>
      <c r="DB32" s="108">
        <f>[1]L1!AN32</f>
        <v>0</v>
      </c>
      <c r="DC32" s="128">
        <f t="shared" si="41"/>
        <v>0</v>
      </c>
      <c r="DD32" s="129">
        <f t="shared" si="15"/>
        <v>0</v>
      </c>
      <c r="DE32" s="130">
        <f>[1]L1!AQ32</f>
        <v>0</v>
      </c>
      <c r="DF32" s="108">
        <f>[1]L1!AR32</f>
        <v>0</v>
      </c>
      <c r="DG32" s="127">
        <f>[1]L1!AS32</f>
        <v>0</v>
      </c>
      <c r="DH32" s="127">
        <f>[1]L1!AP32</f>
        <v>0</v>
      </c>
      <c r="DI32" s="132">
        <f t="shared" si="42"/>
        <v>0</v>
      </c>
      <c r="DJ32" s="133">
        <f t="shared" si="43"/>
        <v>0</v>
      </c>
      <c r="DK32" s="130">
        <f>[1]L1!AT32</f>
        <v>0</v>
      </c>
      <c r="DL32" s="108">
        <f>[1]L1!AU32</f>
        <v>0</v>
      </c>
      <c r="DM32" s="109">
        <f>[1]L1!AV32</f>
        <v>0</v>
      </c>
      <c r="DN32" s="105">
        <f t="shared" si="16"/>
        <v>2</v>
      </c>
      <c r="DO32" s="108">
        <f t="shared" si="16"/>
        <v>26</v>
      </c>
      <c r="DP32" s="128">
        <f t="shared" si="44"/>
        <v>184</v>
      </c>
      <c r="DQ32" s="129">
        <f t="shared" si="17"/>
        <v>14.153846153846153</v>
      </c>
      <c r="DR32" s="130">
        <f t="shared" si="18"/>
        <v>189</v>
      </c>
      <c r="DS32" s="108">
        <f t="shared" si="18"/>
        <v>179</v>
      </c>
      <c r="DT32" s="127">
        <f t="shared" si="18"/>
        <v>368</v>
      </c>
      <c r="DU32" s="127">
        <f t="shared" si="18"/>
        <v>48</v>
      </c>
      <c r="DV32" s="132">
        <f t="shared" si="45"/>
        <v>7.666666666666667</v>
      </c>
      <c r="DW32" s="133">
        <f t="shared" si="46"/>
        <v>11.151515151515152</v>
      </c>
      <c r="DX32" s="130">
        <f t="shared" si="19"/>
        <v>21</v>
      </c>
      <c r="DY32" s="108">
        <f t="shared" si="19"/>
        <v>12</v>
      </c>
      <c r="DZ32" s="109">
        <f t="shared" si="19"/>
        <v>33</v>
      </c>
      <c r="EA32" s="1"/>
    </row>
    <row r="33" spans="1:131" ht="12.75" customHeight="1" x14ac:dyDescent="0.25">
      <c r="A33" s="1"/>
      <c r="B33" s="225" t="s">
        <v>42</v>
      </c>
      <c r="C33" s="226" t="s">
        <v>35</v>
      </c>
      <c r="D33" s="171">
        <f t="shared" si="0"/>
        <v>12</v>
      </c>
      <c r="E33" s="172"/>
      <c r="F33" s="173">
        <f t="shared" si="1"/>
        <v>58</v>
      </c>
      <c r="G33" s="174"/>
      <c r="H33" s="175"/>
      <c r="I33" s="176"/>
      <c r="J33" s="174"/>
      <c r="K33" s="175"/>
      <c r="L33" s="177"/>
      <c r="N33" s="126">
        <f t="shared" si="129"/>
        <v>12</v>
      </c>
      <c r="O33" s="127">
        <f t="shared" si="118"/>
        <v>44</v>
      </c>
      <c r="P33" s="178">
        <f t="shared" si="20"/>
        <v>57.5</v>
      </c>
      <c r="Q33" s="179">
        <f t="shared" si="3"/>
        <v>15.681818181818182</v>
      </c>
      <c r="R33" s="130">
        <f t="shared" si="4"/>
        <v>348</v>
      </c>
      <c r="S33" s="108">
        <f t="shared" si="4"/>
        <v>342</v>
      </c>
      <c r="T33" s="127">
        <f t="shared" si="4"/>
        <v>690</v>
      </c>
      <c r="U33" s="131">
        <f t="shared" si="4"/>
        <v>62</v>
      </c>
      <c r="V33" s="180">
        <f t="shared" si="21"/>
        <v>11.129032258064516</v>
      </c>
      <c r="W33" s="181">
        <f t="shared" si="22"/>
        <v>11.896551724137931</v>
      </c>
      <c r="X33" s="134">
        <f t="shared" si="119"/>
        <v>37</v>
      </c>
      <c r="Y33" s="107">
        <f t="shared" si="119"/>
        <v>21</v>
      </c>
      <c r="Z33" s="109">
        <f t="shared" si="119"/>
        <v>58</v>
      </c>
      <c r="AA33" s="126"/>
      <c r="AB33" s="127"/>
      <c r="AC33" s="178">
        <f t="shared" si="23"/>
        <v>0</v>
      </c>
      <c r="AD33" s="179">
        <f t="shared" si="6"/>
        <v>0</v>
      </c>
      <c r="AE33" s="130"/>
      <c r="AF33" s="108"/>
      <c r="AG33" s="127"/>
      <c r="AH33" s="131"/>
      <c r="AI33" s="180">
        <f t="shared" si="24"/>
        <v>0</v>
      </c>
      <c r="AJ33" s="181">
        <f t="shared" si="25"/>
        <v>0</v>
      </c>
      <c r="AK33" s="134"/>
      <c r="AL33" s="107"/>
      <c r="AM33" s="109"/>
      <c r="AN33" s="126">
        <f>'[1]O 1'!F50</f>
        <v>4</v>
      </c>
      <c r="AO33" s="127">
        <f>'[1]O 1'!G50</f>
        <v>4</v>
      </c>
      <c r="AP33" s="178">
        <f t="shared" si="26"/>
        <v>15.75</v>
      </c>
      <c r="AQ33" s="179">
        <f t="shared" si="7"/>
        <v>15.75</v>
      </c>
      <c r="AR33" s="130">
        <f>'[1]O 1'!J50</f>
        <v>31</v>
      </c>
      <c r="AS33" s="108">
        <f>'[1]O 1'!K50</f>
        <v>32</v>
      </c>
      <c r="AT33" s="127">
        <f>'[1]O 1'!L50</f>
        <v>63</v>
      </c>
      <c r="AU33" s="131">
        <f>'[1]O 1'!I50</f>
        <v>4</v>
      </c>
      <c r="AV33" s="180">
        <f t="shared" si="27"/>
        <v>15.75</v>
      </c>
      <c r="AW33" s="181">
        <f t="shared" si="28"/>
        <v>15.75</v>
      </c>
      <c r="AX33" s="134">
        <f>'[1]O 1'!X50</f>
        <v>1</v>
      </c>
      <c r="AY33" s="107">
        <f>'[1]O 1'!Y50</f>
        <v>3</v>
      </c>
      <c r="AZ33" s="109">
        <f>'[1]O 1'!Z50</f>
        <v>4</v>
      </c>
      <c r="BA33" s="171">
        <f>[1]İ!D30</f>
        <v>9</v>
      </c>
      <c r="BB33" s="182">
        <f>[1]İ!E30</f>
        <v>38</v>
      </c>
      <c r="BC33" s="178">
        <f t="shared" si="29"/>
        <v>36.444444444444443</v>
      </c>
      <c r="BD33" s="179">
        <f t="shared" si="8"/>
        <v>8.6315789473684212</v>
      </c>
      <c r="BE33" s="183">
        <f>[1]İ!P30</f>
        <v>173</v>
      </c>
      <c r="BF33" s="182">
        <f>[1]İ!Q30</f>
        <v>155</v>
      </c>
      <c r="BG33" s="184">
        <f>[1]İ!R30</f>
        <v>328</v>
      </c>
      <c r="BH33" s="184">
        <f>[1]İ!O30</f>
        <v>40</v>
      </c>
      <c r="BI33" s="180">
        <f t="shared" si="30"/>
        <v>8.1999999999999993</v>
      </c>
      <c r="BJ33" s="181">
        <f t="shared" si="31"/>
        <v>9.9393939393939394</v>
      </c>
      <c r="BK33" s="183">
        <f>[1]İ!AN30</f>
        <v>21</v>
      </c>
      <c r="BL33" s="182">
        <f>[1]İ!AO30</f>
        <v>12</v>
      </c>
      <c r="BM33" s="185">
        <f>[1]İ!AP30</f>
        <v>33</v>
      </c>
      <c r="BN33" s="172">
        <f>[1]O!F32</f>
        <v>3</v>
      </c>
      <c r="BO33" s="182">
        <f>[1]O!G32</f>
        <v>6</v>
      </c>
      <c r="BP33" s="178">
        <f t="shared" si="32"/>
        <v>99.666666666666671</v>
      </c>
      <c r="BQ33" s="179">
        <f t="shared" si="9"/>
        <v>49.833333333333336</v>
      </c>
      <c r="BR33" s="183">
        <f>[1]O!O32</f>
        <v>144</v>
      </c>
      <c r="BS33" s="182">
        <f>[1]O!P32</f>
        <v>155</v>
      </c>
      <c r="BT33" s="184">
        <f>[1]O!Q32</f>
        <v>299</v>
      </c>
      <c r="BU33" s="184">
        <f>[1]O!N32</f>
        <v>18</v>
      </c>
      <c r="BV33" s="180">
        <f t="shared" si="33"/>
        <v>16.611111111111111</v>
      </c>
      <c r="BW33" s="181">
        <f t="shared" si="34"/>
        <v>11.96</v>
      </c>
      <c r="BX33" s="183">
        <f>[1]O!AP32</f>
        <v>16</v>
      </c>
      <c r="BY33" s="182">
        <f>[1]O!AQ32</f>
        <v>9</v>
      </c>
      <c r="BZ33" s="185">
        <f>[1]O!AR32</f>
        <v>25</v>
      </c>
      <c r="CA33" s="171">
        <f t="shared" si="125"/>
        <v>12</v>
      </c>
      <c r="CB33" s="182">
        <f t="shared" si="125"/>
        <v>44</v>
      </c>
      <c r="CC33" s="178">
        <f t="shared" si="35"/>
        <v>52.25</v>
      </c>
      <c r="CD33" s="179">
        <f t="shared" si="11"/>
        <v>14.25</v>
      </c>
      <c r="CE33" s="183">
        <f t="shared" si="94"/>
        <v>317</v>
      </c>
      <c r="CF33" s="182">
        <f t="shared" si="94"/>
        <v>310</v>
      </c>
      <c r="CG33" s="184">
        <f t="shared" si="94"/>
        <v>627</v>
      </c>
      <c r="CH33" s="184">
        <f t="shared" si="94"/>
        <v>58</v>
      </c>
      <c r="CI33" s="180">
        <f t="shared" si="36"/>
        <v>10.810344827586206</v>
      </c>
      <c r="CJ33" s="181">
        <f t="shared" si="37"/>
        <v>10.810344827586206</v>
      </c>
      <c r="CK33" s="183">
        <f t="shared" si="126"/>
        <v>37</v>
      </c>
      <c r="CL33" s="182">
        <f t="shared" si="126"/>
        <v>21</v>
      </c>
      <c r="CM33" s="185">
        <f t="shared" si="103"/>
        <v>58</v>
      </c>
      <c r="CN33" s="171">
        <f>[1]L!F33</f>
        <v>0</v>
      </c>
      <c r="CO33" s="182">
        <f>[1]L!G33</f>
        <v>0</v>
      </c>
      <c r="CP33" s="178">
        <f t="shared" si="38"/>
        <v>0</v>
      </c>
      <c r="CQ33" s="179">
        <f t="shared" si="14"/>
        <v>0</v>
      </c>
      <c r="CR33" s="183">
        <f>[1]L!R33</f>
        <v>0</v>
      </c>
      <c r="CS33" s="182">
        <f>[1]L!S33</f>
        <v>0</v>
      </c>
      <c r="CT33" s="184">
        <f>[1]L!T33</f>
        <v>0</v>
      </c>
      <c r="CU33" s="184">
        <f>[1]L!Q33</f>
        <v>0</v>
      </c>
      <c r="CV33" s="180">
        <f t="shared" si="39"/>
        <v>0</v>
      </c>
      <c r="CW33" s="181">
        <f t="shared" si="40"/>
        <v>0</v>
      </c>
      <c r="CX33" s="183">
        <f>[1]L!AO33</f>
        <v>0</v>
      </c>
      <c r="CY33" s="182">
        <f>[1]L!AP33</f>
        <v>0</v>
      </c>
      <c r="CZ33" s="185">
        <f>[1]L!AQ33</f>
        <v>0</v>
      </c>
      <c r="DA33" s="171">
        <f>[1]L1!AM33</f>
        <v>0</v>
      </c>
      <c r="DB33" s="182">
        <f>[1]L1!AN33</f>
        <v>0</v>
      </c>
      <c r="DC33" s="178">
        <f t="shared" si="41"/>
        <v>0</v>
      </c>
      <c r="DD33" s="179">
        <f t="shared" si="15"/>
        <v>0</v>
      </c>
      <c r="DE33" s="183">
        <f>[1]L1!AQ33</f>
        <v>0</v>
      </c>
      <c r="DF33" s="182">
        <f>[1]L1!AR33</f>
        <v>0</v>
      </c>
      <c r="DG33" s="184">
        <f>[1]L1!AS33</f>
        <v>0</v>
      </c>
      <c r="DH33" s="184">
        <f>[1]L1!AP33</f>
        <v>0</v>
      </c>
      <c r="DI33" s="180">
        <f t="shared" si="42"/>
        <v>0</v>
      </c>
      <c r="DJ33" s="181">
        <f t="shared" si="43"/>
        <v>0</v>
      </c>
      <c r="DK33" s="183">
        <f>[1]L1!AT33</f>
        <v>0</v>
      </c>
      <c r="DL33" s="182">
        <f>[1]L1!AU33</f>
        <v>0</v>
      </c>
      <c r="DM33" s="185">
        <f>[1]L1!AV33</f>
        <v>0</v>
      </c>
      <c r="DN33" s="171">
        <f t="shared" si="16"/>
        <v>0</v>
      </c>
      <c r="DO33" s="182">
        <f t="shared" si="16"/>
        <v>0</v>
      </c>
      <c r="DP33" s="178">
        <f t="shared" si="44"/>
        <v>0</v>
      </c>
      <c r="DQ33" s="179">
        <f t="shared" si="17"/>
        <v>0</v>
      </c>
      <c r="DR33" s="183">
        <f t="shared" si="18"/>
        <v>0</v>
      </c>
      <c r="DS33" s="182">
        <f t="shared" si="18"/>
        <v>0</v>
      </c>
      <c r="DT33" s="184">
        <f t="shared" si="18"/>
        <v>0</v>
      </c>
      <c r="DU33" s="184">
        <f t="shared" si="18"/>
        <v>0</v>
      </c>
      <c r="DV33" s="180">
        <f t="shared" si="45"/>
        <v>0</v>
      </c>
      <c r="DW33" s="181">
        <f t="shared" si="46"/>
        <v>0</v>
      </c>
      <c r="DX33" s="183">
        <f t="shared" si="19"/>
        <v>0</v>
      </c>
      <c r="DY33" s="182">
        <f t="shared" si="19"/>
        <v>0</v>
      </c>
      <c r="DZ33" s="185">
        <f t="shared" si="19"/>
        <v>0</v>
      </c>
      <c r="EA33" s="1"/>
    </row>
    <row r="34" spans="1:131" ht="12.75" customHeight="1" thickBot="1" x14ac:dyDescent="0.3">
      <c r="A34" s="1"/>
      <c r="B34" s="141" t="s">
        <v>42</v>
      </c>
      <c r="C34" s="142" t="s">
        <v>18</v>
      </c>
      <c r="D34" s="143">
        <f t="shared" si="0"/>
        <v>23</v>
      </c>
      <c r="E34" s="144"/>
      <c r="F34" s="145">
        <f t="shared" si="1"/>
        <v>166</v>
      </c>
      <c r="G34" s="143"/>
      <c r="H34" s="144"/>
      <c r="I34" s="146"/>
      <c r="J34" s="143">
        <f>J32</f>
        <v>2</v>
      </c>
      <c r="K34" s="144">
        <f>K32</f>
        <v>0</v>
      </c>
      <c r="L34" s="147">
        <f>L32</f>
        <v>8</v>
      </c>
      <c r="N34" s="148">
        <f>N32+N33</f>
        <v>21</v>
      </c>
      <c r="O34" s="149">
        <f t="shared" si="118"/>
        <v>130</v>
      </c>
      <c r="P34" s="150">
        <f t="shared" si="20"/>
        <v>90.666666666666671</v>
      </c>
      <c r="Q34" s="151">
        <f t="shared" si="3"/>
        <v>14.646153846153846</v>
      </c>
      <c r="R34" s="152">
        <f t="shared" si="4"/>
        <v>964</v>
      </c>
      <c r="S34" s="163">
        <f t="shared" si="4"/>
        <v>940</v>
      </c>
      <c r="T34" s="149">
        <f t="shared" si="4"/>
        <v>1904</v>
      </c>
      <c r="U34" s="155">
        <f t="shared" si="4"/>
        <v>158</v>
      </c>
      <c r="V34" s="156">
        <f t="shared" si="21"/>
        <v>12.050632911392405</v>
      </c>
      <c r="W34" s="157">
        <f t="shared" si="22"/>
        <v>12.050632911392405</v>
      </c>
      <c r="X34" s="158">
        <f t="shared" si="119"/>
        <v>94</v>
      </c>
      <c r="Y34" s="159">
        <f t="shared" si="119"/>
        <v>64</v>
      </c>
      <c r="Z34" s="160">
        <f t="shared" si="119"/>
        <v>158</v>
      </c>
      <c r="AA34" s="148">
        <f t="shared" ref="AA34:AO34" si="130">SUM(AA32:AA33)</f>
        <v>1</v>
      </c>
      <c r="AB34" s="149">
        <f t="shared" si="130"/>
        <v>3</v>
      </c>
      <c r="AC34" s="150">
        <f t="shared" si="23"/>
        <v>33</v>
      </c>
      <c r="AD34" s="151">
        <f t="shared" si="6"/>
        <v>11</v>
      </c>
      <c r="AE34" s="152">
        <f t="shared" ref="AE34:AF34" si="131">SUM(AE32:AE33)</f>
        <v>18</v>
      </c>
      <c r="AF34" s="163">
        <f t="shared" si="131"/>
        <v>15</v>
      </c>
      <c r="AG34" s="149">
        <f t="shared" si="130"/>
        <v>33</v>
      </c>
      <c r="AH34" s="155">
        <f t="shared" si="130"/>
        <v>2</v>
      </c>
      <c r="AI34" s="156">
        <f t="shared" si="24"/>
        <v>16.5</v>
      </c>
      <c r="AJ34" s="157">
        <f t="shared" si="25"/>
        <v>11</v>
      </c>
      <c r="AK34" s="158">
        <f t="shared" ref="AK34:AL34" si="132">SUM(AK32:AK33)</f>
        <v>0</v>
      </c>
      <c r="AL34" s="159">
        <f t="shared" si="132"/>
        <v>3</v>
      </c>
      <c r="AM34" s="160">
        <f t="shared" si="130"/>
        <v>3</v>
      </c>
      <c r="AN34" s="148">
        <f t="shared" si="130"/>
        <v>8</v>
      </c>
      <c r="AO34" s="149">
        <f t="shared" si="130"/>
        <v>10</v>
      </c>
      <c r="AP34" s="150">
        <f t="shared" si="26"/>
        <v>17</v>
      </c>
      <c r="AQ34" s="151">
        <f t="shared" si="7"/>
        <v>13.6</v>
      </c>
      <c r="AR34" s="152">
        <f t="shared" ref="AR34:AS34" si="133">SUM(AR32:AR33)</f>
        <v>65</v>
      </c>
      <c r="AS34" s="163">
        <f t="shared" si="133"/>
        <v>71</v>
      </c>
      <c r="AT34" s="149">
        <f>SUM(AT32:AT33)</f>
        <v>136</v>
      </c>
      <c r="AU34" s="155">
        <f>SUM(AU32:AU33)</f>
        <v>9</v>
      </c>
      <c r="AV34" s="156">
        <f t="shared" si="27"/>
        <v>15.111111111111111</v>
      </c>
      <c r="AW34" s="157">
        <f t="shared" si="28"/>
        <v>13.6</v>
      </c>
      <c r="AX34" s="158">
        <f t="shared" ref="AX34:AY34" si="134">SUM(AX32:AX33)</f>
        <v>1</v>
      </c>
      <c r="AY34" s="159">
        <f t="shared" si="134"/>
        <v>9</v>
      </c>
      <c r="AZ34" s="160">
        <f>SUM(AZ32:AZ33)</f>
        <v>10</v>
      </c>
      <c r="BA34" s="161">
        <f>[1]İ!D31</f>
        <v>12</v>
      </c>
      <c r="BB34" s="162">
        <f>[1]İ!E31</f>
        <v>60</v>
      </c>
      <c r="BC34" s="150">
        <f t="shared" si="29"/>
        <v>52.916666666666664</v>
      </c>
      <c r="BD34" s="151">
        <f t="shared" si="8"/>
        <v>10.583333333333334</v>
      </c>
      <c r="BE34" s="152">
        <f>[1]İ!P31</f>
        <v>337</v>
      </c>
      <c r="BF34" s="163">
        <f>[1]İ!Q31</f>
        <v>298</v>
      </c>
      <c r="BG34" s="149">
        <f>[1]İ!R31</f>
        <v>635</v>
      </c>
      <c r="BH34" s="149">
        <f>[1]İ!O31</f>
        <v>58</v>
      </c>
      <c r="BI34" s="156">
        <f t="shared" si="30"/>
        <v>10.948275862068966</v>
      </c>
      <c r="BJ34" s="157">
        <f t="shared" si="31"/>
        <v>11.140350877192983</v>
      </c>
      <c r="BK34" s="152">
        <f>[1]İ!AN31</f>
        <v>37</v>
      </c>
      <c r="BL34" s="163">
        <f>[1]İ!AO31</f>
        <v>20</v>
      </c>
      <c r="BM34" s="160">
        <f>[1]İ!AP31</f>
        <v>57</v>
      </c>
      <c r="BN34" s="164">
        <f>[1]O!F33</f>
        <v>6</v>
      </c>
      <c r="BO34" s="162">
        <f>[1]O!G33</f>
        <v>41</v>
      </c>
      <c r="BP34" s="150">
        <f t="shared" si="32"/>
        <v>127.5</v>
      </c>
      <c r="BQ34" s="151">
        <f t="shared" si="9"/>
        <v>18.658536585365855</v>
      </c>
      <c r="BR34" s="152">
        <f>[1]O!O33</f>
        <v>373</v>
      </c>
      <c r="BS34" s="163">
        <f>[1]O!P33</f>
        <v>392</v>
      </c>
      <c r="BT34" s="149">
        <f>[1]O!Q33</f>
        <v>765</v>
      </c>
      <c r="BU34" s="149">
        <f>[1]O!N33</f>
        <v>43</v>
      </c>
      <c r="BV34" s="156">
        <f t="shared" si="33"/>
        <v>17.790697674418606</v>
      </c>
      <c r="BW34" s="157">
        <f t="shared" si="34"/>
        <v>11.76923076923077</v>
      </c>
      <c r="BX34" s="152">
        <f>[1]O!AP33</f>
        <v>36</v>
      </c>
      <c r="BY34" s="163">
        <f>[1]O!AQ33</f>
        <v>29</v>
      </c>
      <c r="BZ34" s="160">
        <f>[1]O!AR33</f>
        <v>65</v>
      </c>
      <c r="CA34" s="165">
        <f t="shared" si="125"/>
        <v>18</v>
      </c>
      <c r="CB34" s="163">
        <f t="shared" si="125"/>
        <v>101</v>
      </c>
      <c r="CC34" s="150">
        <f t="shared" si="35"/>
        <v>77.777777777777771</v>
      </c>
      <c r="CD34" s="151">
        <f t="shared" si="11"/>
        <v>13.861386138613861</v>
      </c>
      <c r="CE34" s="152">
        <f t="shared" si="94"/>
        <v>710</v>
      </c>
      <c r="CF34" s="163">
        <f t="shared" si="94"/>
        <v>690</v>
      </c>
      <c r="CG34" s="166">
        <f t="shared" si="94"/>
        <v>1400</v>
      </c>
      <c r="CH34" s="166">
        <f t="shared" si="94"/>
        <v>101</v>
      </c>
      <c r="CI34" s="156">
        <f t="shared" si="36"/>
        <v>13.861386138613861</v>
      </c>
      <c r="CJ34" s="157">
        <f t="shared" si="37"/>
        <v>11.475409836065573</v>
      </c>
      <c r="CK34" s="152">
        <f t="shared" si="126"/>
        <v>73</v>
      </c>
      <c r="CL34" s="163">
        <f t="shared" si="126"/>
        <v>49</v>
      </c>
      <c r="CM34" s="167">
        <f t="shared" si="103"/>
        <v>122</v>
      </c>
      <c r="CN34" s="161">
        <f>[1]L!F34</f>
        <v>2</v>
      </c>
      <c r="CO34" s="162">
        <f>[1]L!G34</f>
        <v>26</v>
      </c>
      <c r="CP34" s="150">
        <f t="shared" si="38"/>
        <v>184</v>
      </c>
      <c r="CQ34" s="151">
        <f t="shared" si="14"/>
        <v>14.153846153846153</v>
      </c>
      <c r="CR34" s="152">
        <f>[1]L!R34</f>
        <v>189</v>
      </c>
      <c r="CS34" s="163">
        <f>[1]L!S34</f>
        <v>179</v>
      </c>
      <c r="CT34" s="149">
        <f>[1]L!T34</f>
        <v>368</v>
      </c>
      <c r="CU34" s="149">
        <f>[1]L!Q34</f>
        <v>48</v>
      </c>
      <c r="CV34" s="156">
        <f t="shared" si="39"/>
        <v>7.666666666666667</v>
      </c>
      <c r="CW34" s="157">
        <f t="shared" si="40"/>
        <v>11.151515151515152</v>
      </c>
      <c r="CX34" s="152">
        <f>[1]L!AO34</f>
        <v>21</v>
      </c>
      <c r="CY34" s="163">
        <f>[1]L!AP34</f>
        <v>12</v>
      </c>
      <c r="CZ34" s="160">
        <f>[1]L!AQ34</f>
        <v>33</v>
      </c>
      <c r="DA34" s="165">
        <f>SUM(DA32:DA33)</f>
        <v>0</v>
      </c>
      <c r="DB34" s="163">
        <f>SUM(DB32:DB33)</f>
        <v>0</v>
      </c>
      <c r="DC34" s="150">
        <f t="shared" si="41"/>
        <v>0</v>
      </c>
      <c r="DD34" s="151">
        <f t="shared" si="15"/>
        <v>0</v>
      </c>
      <c r="DE34" s="152">
        <f t="shared" ref="DE34:DF34" si="135">SUM(DE32:DE33)</f>
        <v>0</v>
      </c>
      <c r="DF34" s="163">
        <f t="shared" si="135"/>
        <v>0</v>
      </c>
      <c r="DG34" s="166">
        <f>SUM(DG32:DG33)</f>
        <v>0</v>
      </c>
      <c r="DH34" s="166">
        <f>SUM(DH32:DH33)</f>
        <v>0</v>
      </c>
      <c r="DI34" s="156">
        <f t="shared" si="42"/>
        <v>0</v>
      </c>
      <c r="DJ34" s="157">
        <f t="shared" si="43"/>
        <v>0</v>
      </c>
      <c r="DK34" s="152">
        <f t="shared" ref="DK34:DL34" si="136">SUM(DK32:DK33)</f>
        <v>0</v>
      </c>
      <c r="DL34" s="163">
        <f t="shared" si="136"/>
        <v>0</v>
      </c>
      <c r="DM34" s="167">
        <f>SUM(DM32:DM33)</f>
        <v>0</v>
      </c>
      <c r="DN34" s="165">
        <f t="shared" si="16"/>
        <v>2</v>
      </c>
      <c r="DO34" s="163">
        <f t="shared" si="16"/>
        <v>26</v>
      </c>
      <c r="DP34" s="150">
        <f t="shared" si="44"/>
        <v>184</v>
      </c>
      <c r="DQ34" s="151">
        <f t="shared" si="17"/>
        <v>14.153846153846153</v>
      </c>
      <c r="DR34" s="152">
        <f t="shared" si="18"/>
        <v>189</v>
      </c>
      <c r="DS34" s="163">
        <f t="shared" si="18"/>
        <v>179</v>
      </c>
      <c r="DT34" s="166">
        <f t="shared" si="18"/>
        <v>368</v>
      </c>
      <c r="DU34" s="166">
        <f t="shared" si="18"/>
        <v>48</v>
      </c>
      <c r="DV34" s="156">
        <f t="shared" si="45"/>
        <v>7.666666666666667</v>
      </c>
      <c r="DW34" s="157">
        <f t="shared" si="46"/>
        <v>11.151515151515152</v>
      </c>
      <c r="DX34" s="152">
        <f t="shared" si="19"/>
        <v>21</v>
      </c>
      <c r="DY34" s="163">
        <f t="shared" si="19"/>
        <v>12</v>
      </c>
      <c r="DZ34" s="167">
        <f t="shared" si="19"/>
        <v>33</v>
      </c>
      <c r="EA34" s="168"/>
    </row>
    <row r="35" spans="1:131" ht="12.75" customHeight="1" x14ac:dyDescent="0.25">
      <c r="A35" s="1"/>
      <c r="B35" s="124" t="s">
        <v>43</v>
      </c>
      <c r="C35" s="125" t="s">
        <v>34</v>
      </c>
      <c r="D35" s="105">
        <f t="shared" si="0"/>
        <v>12</v>
      </c>
      <c r="E35" s="106"/>
      <c r="F35" s="107">
        <f t="shared" si="1"/>
        <v>102</v>
      </c>
      <c r="G35" s="105"/>
      <c r="H35" s="106"/>
      <c r="I35" s="108"/>
      <c r="J35" s="105">
        <f>'[1]Resmi Yaygıneğitim'!I60</f>
        <v>3</v>
      </c>
      <c r="K35" s="106">
        <f>'[1]Resmi Yaygıneğitim'!J60</f>
        <v>2</v>
      </c>
      <c r="L35" s="109">
        <f>'[1]Resmi Yaygıneğitim'!R60</f>
        <v>6</v>
      </c>
      <c r="N35" s="126">
        <f t="shared" si="129"/>
        <v>9</v>
      </c>
      <c r="O35" s="127">
        <f t="shared" si="118"/>
        <v>50</v>
      </c>
      <c r="P35" s="128">
        <f t="shared" si="20"/>
        <v>166</v>
      </c>
      <c r="Q35" s="129">
        <f t="shared" si="3"/>
        <v>29.88</v>
      </c>
      <c r="R35" s="130">
        <f t="shared" si="4"/>
        <v>782</v>
      </c>
      <c r="S35" s="108">
        <f t="shared" si="4"/>
        <v>712</v>
      </c>
      <c r="T35" s="127">
        <f t="shared" si="4"/>
        <v>1494</v>
      </c>
      <c r="U35" s="131">
        <f t="shared" si="4"/>
        <v>70</v>
      </c>
      <c r="V35" s="132">
        <f t="shared" si="21"/>
        <v>21.342857142857142</v>
      </c>
      <c r="W35" s="133">
        <f t="shared" si="22"/>
        <v>15.5625</v>
      </c>
      <c r="X35" s="134">
        <f t="shared" si="119"/>
        <v>58</v>
      </c>
      <c r="Y35" s="107">
        <f t="shared" si="119"/>
        <v>38</v>
      </c>
      <c r="Z35" s="109">
        <f t="shared" si="119"/>
        <v>96</v>
      </c>
      <c r="AA35" s="126">
        <f>'[1]O 1'!F52</f>
        <v>1</v>
      </c>
      <c r="AB35" s="127">
        <f>'[1]O 1'!G52</f>
        <v>2</v>
      </c>
      <c r="AC35" s="128">
        <f t="shared" si="23"/>
        <v>34</v>
      </c>
      <c r="AD35" s="129">
        <f t="shared" si="6"/>
        <v>17</v>
      </c>
      <c r="AE35" s="130">
        <f>'[1]O 1'!J52</f>
        <v>18</v>
      </c>
      <c r="AF35" s="108">
        <f>'[1]O 1'!K52</f>
        <v>16</v>
      </c>
      <c r="AG35" s="127">
        <f>'[1]O 1'!L52</f>
        <v>34</v>
      </c>
      <c r="AH35" s="131">
        <f>'[1]O 1'!I52</f>
        <v>2</v>
      </c>
      <c r="AI35" s="132">
        <f t="shared" si="24"/>
        <v>17</v>
      </c>
      <c r="AJ35" s="133">
        <f t="shared" si="25"/>
        <v>34</v>
      </c>
      <c r="AK35" s="134">
        <f>'[1]O 1'!X52</f>
        <v>0</v>
      </c>
      <c r="AL35" s="107">
        <f>'[1]O 1'!Y52</f>
        <v>1</v>
      </c>
      <c r="AM35" s="109">
        <f>'[1]O 1'!Z52</f>
        <v>1</v>
      </c>
      <c r="AN35" s="126">
        <f>'[1]O 1'!F54</f>
        <v>1</v>
      </c>
      <c r="AO35" s="127">
        <f>'[1]O 1'!G54</f>
        <v>2</v>
      </c>
      <c r="AP35" s="128">
        <f t="shared" si="26"/>
        <v>34</v>
      </c>
      <c r="AQ35" s="129">
        <f t="shared" si="7"/>
        <v>17</v>
      </c>
      <c r="AR35" s="130">
        <f>'[1]O 1'!J54</f>
        <v>18</v>
      </c>
      <c r="AS35" s="108">
        <f>'[1]O 1'!K54</f>
        <v>16</v>
      </c>
      <c r="AT35" s="127">
        <f>'[1]O 1'!L54</f>
        <v>34</v>
      </c>
      <c r="AU35" s="131">
        <f>'[1]O 1'!I54</f>
        <v>2</v>
      </c>
      <c r="AV35" s="132">
        <f t="shared" si="27"/>
        <v>17</v>
      </c>
      <c r="AW35" s="133">
        <f t="shared" si="28"/>
        <v>34</v>
      </c>
      <c r="AX35" s="134">
        <f>'[1]O 1'!X54</f>
        <v>0</v>
      </c>
      <c r="AY35" s="107">
        <f>'[1]O 1'!Y54</f>
        <v>1</v>
      </c>
      <c r="AZ35" s="109">
        <f>'[1]O 1'!Z54</f>
        <v>1</v>
      </c>
      <c r="BA35" s="105">
        <f>[1]İ!D32</f>
        <v>3</v>
      </c>
      <c r="BB35" s="108">
        <f>[1]İ!E32</f>
        <v>14</v>
      </c>
      <c r="BC35" s="128">
        <f t="shared" si="29"/>
        <v>93.666666666666671</v>
      </c>
      <c r="BD35" s="129">
        <f t="shared" si="8"/>
        <v>20.071428571428573</v>
      </c>
      <c r="BE35" s="130">
        <f>[1]İ!P32</f>
        <v>147</v>
      </c>
      <c r="BF35" s="108">
        <f>[1]İ!Q32</f>
        <v>134</v>
      </c>
      <c r="BG35" s="127">
        <f>[1]İ!R32</f>
        <v>281</v>
      </c>
      <c r="BH35" s="127">
        <f>[1]İ!O32</f>
        <v>17</v>
      </c>
      <c r="BI35" s="132">
        <f t="shared" si="30"/>
        <v>16.529411764705884</v>
      </c>
      <c r="BJ35" s="133">
        <f t="shared" si="31"/>
        <v>21.615384615384617</v>
      </c>
      <c r="BK35" s="130">
        <f>[1]İ!AN32</f>
        <v>6</v>
      </c>
      <c r="BL35" s="108">
        <f>[1]İ!AO32</f>
        <v>7</v>
      </c>
      <c r="BM35" s="109">
        <f>[1]İ!AP32</f>
        <v>13</v>
      </c>
      <c r="BN35" s="106">
        <f>[1]O!F34</f>
        <v>3</v>
      </c>
      <c r="BO35" s="108">
        <f>[1]O!G34</f>
        <v>22</v>
      </c>
      <c r="BP35" s="128">
        <f t="shared" si="32"/>
        <v>174.66666666666666</v>
      </c>
      <c r="BQ35" s="129">
        <f t="shared" si="9"/>
        <v>23.818181818181817</v>
      </c>
      <c r="BR35" s="130">
        <f>[1]O!O34</f>
        <v>283</v>
      </c>
      <c r="BS35" s="108">
        <f>[1]O!P34</f>
        <v>241</v>
      </c>
      <c r="BT35" s="127">
        <f>[1]O!Q34</f>
        <v>524</v>
      </c>
      <c r="BU35" s="127">
        <f>[1]O!N34</f>
        <v>25</v>
      </c>
      <c r="BV35" s="132">
        <f t="shared" si="33"/>
        <v>20.96</v>
      </c>
      <c r="BW35" s="133">
        <f t="shared" si="34"/>
        <v>12.186046511627907</v>
      </c>
      <c r="BX35" s="130">
        <f>[1]O!AP34</f>
        <v>29</v>
      </c>
      <c r="BY35" s="108">
        <f>[1]O!AQ34</f>
        <v>14</v>
      </c>
      <c r="BZ35" s="109">
        <f>[1]O!AR34</f>
        <v>43</v>
      </c>
      <c r="CA35" s="105">
        <f t="shared" si="125"/>
        <v>6</v>
      </c>
      <c r="CB35" s="108">
        <f t="shared" si="125"/>
        <v>36</v>
      </c>
      <c r="CC35" s="128">
        <f t="shared" si="35"/>
        <v>134.16666666666666</v>
      </c>
      <c r="CD35" s="129">
        <f t="shared" si="11"/>
        <v>22.361111111111111</v>
      </c>
      <c r="CE35" s="130">
        <f t="shared" si="94"/>
        <v>430</v>
      </c>
      <c r="CF35" s="108">
        <f t="shared" si="94"/>
        <v>375</v>
      </c>
      <c r="CG35" s="127">
        <f t="shared" si="94"/>
        <v>805</v>
      </c>
      <c r="CH35" s="127">
        <f t="shared" si="94"/>
        <v>42</v>
      </c>
      <c r="CI35" s="132">
        <f t="shared" si="36"/>
        <v>19.166666666666668</v>
      </c>
      <c r="CJ35" s="133">
        <f t="shared" si="37"/>
        <v>14.375</v>
      </c>
      <c r="CK35" s="130">
        <f t="shared" si="126"/>
        <v>35</v>
      </c>
      <c r="CL35" s="108">
        <f t="shared" si="126"/>
        <v>21</v>
      </c>
      <c r="CM35" s="109">
        <f t="shared" si="103"/>
        <v>56</v>
      </c>
      <c r="CN35" s="105">
        <f>[1]L!F35</f>
        <v>2</v>
      </c>
      <c r="CO35" s="108">
        <f>[1]L!G35</f>
        <v>12</v>
      </c>
      <c r="CP35" s="128">
        <f t="shared" si="38"/>
        <v>327.5</v>
      </c>
      <c r="CQ35" s="129">
        <f t="shared" si="14"/>
        <v>54.583333333333336</v>
      </c>
      <c r="CR35" s="130">
        <f>[1]L!R35</f>
        <v>334</v>
      </c>
      <c r="CS35" s="108">
        <f>[1]L!S35</f>
        <v>321</v>
      </c>
      <c r="CT35" s="127">
        <f>[1]L!T35</f>
        <v>655</v>
      </c>
      <c r="CU35" s="127">
        <f>[1]L!Q35</f>
        <v>26</v>
      </c>
      <c r="CV35" s="132">
        <f t="shared" si="39"/>
        <v>25.192307692307693</v>
      </c>
      <c r="CW35" s="133">
        <f t="shared" si="40"/>
        <v>16.794871794871796</v>
      </c>
      <c r="CX35" s="130">
        <f>[1]L!AO35</f>
        <v>23</v>
      </c>
      <c r="CY35" s="108">
        <f>[1]L!AP35</f>
        <v>16</v>
      </c>
      <c r="CZ35" s="109">
        <f>[1]L!AQ35</f>
        <v>39</v>
      </c>
      <c r="DA35" s="105">
        <f>[1]L1!AM35</f>
        <v>0</v>
      </c>
      <c r="DB35" s="108">
        <f>[1]L1!AN35</f>
        <v>0</v>
      </c>
      <c r="DC35" s="128">
        <f t="shared" si="41"/>
        <v>0</v>
      </c>
      <c r="DD35" s="129">
        <f t="shared" si="15"/>
        <v>0</v>
      </c>
      <c r="DE35" s="130">
        <f>[1]L1!AQ35</f>
        <v>0</v>
      </c>
      <c r="DF35" s="108">
        <f>[1]L1!AR35</f>
        <v>0</v>
      </c>
      <c r="DG35" s="127">
        <f>[1]L1!AS35</f>
        <v>0</v>
      </c>
      <c r="DH35" s="127">
        <f>[1]L1!AP35</f>
        <v>0</v>
      </c>
      <c r="DI35" s="132">
        <f t="shared" si="42"/>
        <v>0</v>
      </c>
      <c r="DJ35" s="133">
        <f t="shared" si="43"/>
        <v>0</v>
      </c>
      <c r="DK35" s="130">
        <f>[1]L1!AT35</f>
        <v>0</v>
      </c>
      <c r="DL35" s="108">
        <f>[1]L1!AU35</f>
        <v>0</v>
      </c>
      <c r="DM35" s="109">
        <f>[1]L1!AV35</f>
        <v>0</v>
      </c>
      <c r="DN35" s="105">
        <f t="shared" si="16"/>
        <v>2</v>
      </c>
      <c r="DO35" s="108">
        <f t="shared" si="16"/>
        <v>12</v>
      </c>
      <c r="DP35" s="128">
        <f t="shared" si="44"/>
        <v>327.5</v>
      </c>
      <c r="DQ35" s="129">
        <f t="shared" si="17"/>
        <v>54.583333333333336</v>
      </c>
      <c r="DR35" s="130">
        <f t="shared" si="18"/>
        <v>334</v>
      </c>
      <c r="DS35" s="108">
        <f t="shared" si="18"/>
        <v>321</v>
      </c>
      <c r="DT35" s="127">
        <f t="shared" si="18"/>
        <v>655</v>
      </c>
      <c r="DU35" s="127">
        <f t="shared" si="18"/>
        <v>26</v>
      </c>
      <c r="DV35" s="132">
        <f t="shared" si="45"/>
        <v>25.192307692307693</v>
      </c>
      <c r="DW35" s="133">
        <f t="shared" si="46"/>
        <v>16.794871794871796</v>
      </c>
      <c r="DX35" s="130">
        <f t="shared" si="19"/>
        <v>23</v>
      </c>
      <c r="DY35" s="108">
        <f t="shared" si="19"/>
        <v>16</v>
      </c>
      <c r="DZ35" s="109">
        <f t="shared" si="19"/>
        <v>39</v>
      </c>
      <c r="EA35" s="1"/>
    </row>
    <row r="36" spans="1:131" ht="12.75" customHeight="1" x14ac:dyDescent="0.25">
      <c r="A36" s="1"/>
      <c r="B36" s="225" t="s">
        <v>43</v>
      </c>
      <c r="C36" s="226" t="s">
        <v>35</v>
      </c>
      <c r="D36" s="171">
        <f t="shared" si="0"/>
        <v>36</v>
      </c>
      <c r="E36" s="172"/>
      <c r="F36" s="173">
        <f t="shared" si="1"/>
        <v>134</v>
      </c>
      <c r="G36" s="174"/>
      <c r="H36" s="175"/>
      <c r="I36" s="176"/>
      <c r="J36" s="174"/>
      <c r="K36" s="175"/>
      <c r="L36" s="177"/>
      <c r="N36" s="126">
        <f t="shared" si="129"/>
        <v>36</v>
      </c>
      <c r="O36" s="127">
        <f t="shared" si="118"/>
        <v>112</v>
      </c>
      <c r="P36" s="178">
        <f t="shared" si="20"/>
        <v>64.638888888888886</v>
      </c>
      <c r="Q36" s="179">
        <f t="shared" si="3"/>
        <v>20.776785714285715</v>
      </c>
      <c r="R36" s="130">
        <f t="shared" si="4"/>
        <v>1183</v>
      </c>
      <c r="S36" s="108">
        <f t="shared" si="4"/>
        <v>1144</v>
      </c>
      <c r="T36" s="127">
        <f t="shared" si="4"/>
        <v>2327</v>
      </c>
      <c r="U36" s="131">
        <f t="shared" si="4"/>
        <v>172</v>
      </c>
      <c r="V36" s="180">
        <f t="shared" si="21"/>
        <v>13.529069767441861</v>
      </c>
      <c r="W36" s="181">
        <f t="shared" si="22"/>
        <v>17.365671641791046</v>
      </c>
      <c r="X36" s="134">
        <f t="shared" si="119"/>
        <v>84</v>
      </c>
      <c r="Y36" s="107">
        <f t="shared" si="119"/>
        <v>50</v>
      </c>
      <c r="Z36" s="109">
        <f t="shared" si="119"/>
        <v>134</v>
      </c>
      <c r="AA36" s="126"/>
      <c r="AB36" s="127"/>
      <c r="AC36" s="178">
        <f t="shared" si="23"/>
        <v>0</v>
      </c>
      <c r="AD36" s="179">
        <f t="shared" si="6"/>
        <v>0</v>
      </c>
      <c r="AE36" s="130"/>
      <c r="AF36" s="108"/>
      <c r="AG36" s="127"/>
      <c r="AH36" s="131"/>
      <c r="AI36" s="180">
        <f t="shared" si="24"/>
        <v>0</v>
      </c>
      <c r="AJ36" s="181">
        <f t="shared" si="25"/>
        <v>0</v>
      </c>
      <c r="AK36" s="134"/>
      <c r="AL36" s="107"/>
      <c r="AM36" s="109"/>
      <c r="AN36" s="126">
        <f>'[1]O 1'!F55</f>
        <v>8</v>
      </c>
      <c r="AO36" s="127">
        <f>'[1]O 1'!G55</f>
        <v>8</v>
      </c>
      <c r="AP36" s="178">
        <f t="shared" si="26"/>
        <v>18.75</v>
      </c>
      <c r="AQ36" s="179">
        <f t="shared" si="7"/>
        <v>18.75</v>
      </c>
      <c r="AR36" s="130">
        <f>'[1]O 1'!J55</f>
        <v>73</v>
      </c>
      <c r="AS36" s="108">
        <f>'[1]O 1'!K55</f>
        <v>77</v>
      </c>
      <c r="AT36" s="127">
        <f>'[1]O 1'!L55</f>
        <v>150</v>
      </c>
      <c r="AU36" s="131">
        <f>'[1]O 1'!I55</f>
        <v>9</v>
      </c>
      <c r="AV36" s="180">
        <f t="shared" si="27"/>
        <v>16.666666666666668</v>
      </c>
      <c r="AW36" s="181">
        <f t="shared" si="28"/>
        <v>30</v>
      </c>
      <c r="AX36" s="134">
        <f>'[1]O 1'!X55</f>
        <v>2</v>
      </c>
      <c r="AY36" s="107">
        <f>'[1]O 1'!Y55</f>
        <v>3</v>
      </c>
      <c r="AZ36" s="109">
        <f>'[1]O 1'!Z55</f>
        <v>5</v>
      </c>
      <c r="BA36" s="171">
        <f>[1]İ!D33</f>
        <v>27</v>
      </c>
      <c r="BB36" s="182">
        <f>[1]İ!E33</f>
        <v>58</v>
      </c>
      <c r="BC36" s="178">
        <f t="shared" si="29"/>
        <v>35.148148148148145</v>
      </c>
      <c r="BD36" s="179">
        <f t="shared" si="8"/>
        <v>16.362068965517242</v>
      </c>
      <c r="BE36" s="183">
        <f>[1]İ!P33</f>
        <v>482</v>
      </c>
      <c r="BF36" s="182">
        <f>[1]İ!Q33</f>
        <v>467</v>
      </c>
      <c r="BG36" s="184">
        <f>[1]İ!R33</f>
        <v>949</v>
      </c>
      <c r="BH36" s="184">
        <f>[1]İ!O33</f>
        <v>105</v>
      </c>
      <c r="BI36" s="180">
        <f t="shared" si="30"/>
        <v>9.038095238095238</v>
      </c>
      <c r="BJ36" s="181">
        <f t="shared" si="31"/>
        <v>16.362068965517242</v>
      </c>
      <c r="BK36" s="183">
        <f>[1]İ!AN33</f>
        <v>39</v>
      </c>
      <c r="BL36" s="182">
        <f>[1]İ!AO33</f>
        <v>19</v>
      </c>
      <c r="BM36" s="185">
        <f>[1]İ!AP33</f>
        <v>58</v>
      </c>
      <c r="BN36" s="172">
        <f>[1]O!F35</f>
        <v>8</v>
      </c>
      <c r="BO36" s="182">
        <f>[1]O!G35</f>
        <v>46</v>
      </c>
      <c r="BP36" s="178">
        <f t="shared" si="32"/>
        <v>139.75</v>
      </c>
      <c r="BQ36" s="179">
        <f t="shared" si="9"/>
        <v>24.304347826086957</v>
      </c>
      <c r="BR36" s="183">
        <f>[1]O!O35</f>
        <v>582</v>
      </c>
      <c r="BS36" s="182">
        <f>[1]O!P35</f>
        <v>536</v>
      </c>
      <c r="BT36" s="184">
        <f>[1]O!Q35</f>
        <v>1118</v>
      </c>
      <c r="BU36" s="184">
        <f>[1]O!N35</f>
        <v>49</v>
      </c>
      <c r="BV36" s="180">
        <f t="shared" si="33"/>
        <v>22.816326530612244</v>
      </c>
      <c r="BW36" s="181">
        <f t="shared" si="34"/>
        <v>17.46875</v>
      </c>
      <c r="BX36" s="183">
        <f>[1]O!AP35</f>
        <v>38</v>
      </c>
      <c r="BY36" s="182">
        <f>[1]O!AQ35</f>
        <v>26</v>
      </c>
      <c r="BZ36" s="185">
        <f>[1]O!AR35</f>
        <v>64</v>
      </c>
      <c r="CA36" s="171">
        <f t="shared" si="125"/>
        <v>35</v>
      </c>
      <c r="CB36" s="182">
        <f t="shared" si="125"/>
        <v>104</v>
      </c>
      <c r="CC36" s="178">
        <f t="shared" si="35"/>
        <v>59.057142857142857</v>
      </c>
      <c r="CD36" s="179">
        <f t="shared" si="11"/>
        <v>19.875</v>
      </c>
      <c r="CE36" s="183">
        <f t="shared" si="94"/>
        <v>1064</v>
      </c>
      <c r="CF36" s="182">
        <f t="shared" si="94"/>
        <v>1003</v>
      </c>
      <c r="CG36" s="184">
        <f t="shared" si="94"/>
        <v>2067</v>
      </c>
      <c r="CH36" s="184">
        <f t="shared" si="94"/>
        <v>154</v>
      </c>
      <c r="CI36" s="180">
        <f t="shared" si="36"/>
        <v>13.422077922077921</v>
      </c>
      <c r="CJ36" s="181">
        <f t="shared" si="37"/>
        <v>16.942622950819672</v>
      </c>
      <c r="CK36" s="183">
        <f t="shared" si="126"/>
        <v>77</v>
      </c>
      <c r="CL36" s="182">
        <f t="shared" si="126"/>
        <v>45</v>
      </c>
      <c r="CM36" s="185">
        <f t="shared" si="103"/>
        <v>122</v>
      </c>
      <c r="CN36" s="171">
        <f>[1]L!F36</f>
        <v>1</v>
      </c>
      <c r="CO36" s="182">
        <f>[1]L!G36</f>
        <v>8</v>
      </c>
      <c r="CP36" s="178">
        <f t="shared" si="38"/>
        <v>110</v>
      </c>
      <c r="CQ36" s="179">
        <f t="shared" si="14"/>
        <v>13.75</v>
      </c>
      <c r="CR36" s="183">
        <f>[1]L!R36</f>
        <v>46</v>
      </c>
      <c r="CS36" s="182">
        <f>[1]L!S36</f>
        <v>64</v>
      </c>
      <c r="CT36" s="184">
        <f>[1]L!T36</f>
        <v>110</v>
      </c>
      <c r="CU36" s="184">
        <f>[1]L!Q36</f>
        <v>9</v>
      </c>
      <c r="CV36" s="180">
        <f t="shared" si="39"/>
        <v>12.222222222222221</v>
      </c>
      <c r="CW36" s="181">
        <f t="shared" si="40"/>
        <v>9.1666666666666661</v>
      </c>
      <c r="CX36" s="183">
        <f>[1]L!AO36</f>
        <v>7</v>
      </c>
      <c r="CY36" s="182">
        <f>[1]L!AP36</f>
        <v>5</v>
      </c>
      <c r="CZ36" s="185">
        <f>[1]L!AQ36</f>
        <v>12</v>
      </c>
      <c r="DA36" s="171">
        <f>[1]L1!AM36</f>
        <v>0</v>
      </c>
      <c r="DB36" s="182">
        <f>[1]L1!AN36</f>
        <v>0</v>
      </c>
      <c r="DC36" s="178">
        <f t="shared" si="41"/>
        <v>0</v>
      </c>
      <c r="DD36" s="179">
        <f t="shared" si="15"/>
        <v>0</v>
      </c>
      <c r="DE36" s="183">
        <f>[1]L1!AQ36</f>
        <v>0</v>
      </c>
      <c r="DF36" s="182">
        <f>[1]L1!AR36</f>
        <v>0</v>
      </c>
      <c r="DG36" s="184">
        <f>[1]L1!AS36</f>
        <v>0</v>
      </c>
      <c r="DH36" s="184">
        <f>[1]L1!AP36</f>
        <v>0</v>
      </c>
      <c r="DI36" s="180">
        <f t="shared" si="42"/>
        <v>0</v>
      </c>
      <c r="DJ36" s="181">
        <f t="shared" si="43"/>
        <v>0</v>
      </c>
      <c r="DK36" s="183">
        <f>[1]L1!AT36</f>
        <v>0</v>
      </c>
      <c r="DL36" s="182">
        <f>[1]L1!AU36</f>
        <v>0</v>
      </c>
      <c r="DM36" s="185">
        <f>[1]L1!AV36</f>
        <v>0</v>
      </c>
      <c r="DN36" s="171">
        <f t="shared" si="16"/>
        <v>1</v>
      </c>
      <c r="DO36" s="182">
        <f t="shared" si="16"/>
        <v>8</v>
      </c>
      <c r="DP36" s="178">
        <f t="shared" si="44"/>
        <v>110</v>
      </c>
      <c r="DQ36" s="179">
        <f t="shared" si="17"/>
        <v>13.75</v>
      </c>
      <c r="DR36" s="183">
        <f t="shared" si="18"/>
        <v>46</v>
      </c>
      <c r="DS36" s="182">
        <f t="shared" si="18"/>
        <v>64</v>
      </c>
      <c r="DT36" s="184">
        <f t="shared" si="18"/>
        <v>110</v>
      </c>
      <c r="DU36" s="184">
        <f t="shared" si="18"/>
        <v>9</v>
      </c>
      <c r="DV36" s="180">
        <f t="shared" si="45"/>
        <v>12.222222222222221</v>
      </c>
      <c r="DW36" s="181">
        <f t="shared" si="46"/>
        <v>9.1666666666666661</v>
      </c>
      <c r="DX36" s="183">
        <f t="shared" si="19"/>
        <v>7</v>
      </c>
      <c r="DY36" s="182">
        <f t="shared" si="19"/>
        <v>5</v>
      </c>
      <c r="DZ36" s="185">
        <f t="shared" si="19"/>
        <v>12</v>
      </c>
      <c r="EA36" s="1"/>
    </row>
    <row r="37" spans="1:131" ht="12.75" customHeight="1" thickBot="1" x14ac:dyDescent="0.3">
      <c r="A37" s="1"/>
      <c r="B37" s="141" t="s">
        <v>43</v>
      </c>
      <c r="C37" s="142" t="s">
        <v>18</v>
      </c>
      <c r="D37" s="143">
        <f t="shared" si="0"/>
        <v>48</v>
      </c>
      <c r="E37" s="144"/>
      <c r="F37" s="145">
        <f t="shared" si="1"/>
        <v>236</v>
      </c>
      <c r="G37" s="143"/>
      <c r="H37" s="144"/>
      <c r="I37" s="146"/>
      <c r="J37" s="143">
        <f>J35</f>
        <v>3</v>
      </c>
      <c r="K37" s="144">
        <f>K35</f>
        <v>2</v>
      </c>
      <c r="L37" s="147">
        <f>L35</f>
        <v>6</v>
      </c>
      <c r="N37" s="148">
        <f>N35+N36</f>
        <v>45</v>
      </c>
      <c r="O37" s="149">
        <f t="shared" si="118"/>
        <v>162</v>
      </c>
      <c r="P37" s="150">
        <f t="shared" si="20"/>
        <v>84.911111111111111</v>
      </c>
      <c r="Q37" s="151">
        <f t="shared" si="3"/>
        <v>23.586419753086421</v>
      </c>
      <c r="R37" s="152">
        <f t="shared" si="4"/>
        <v>1965</v>
      </c>
      <c r="S37" s="163">
        <f t="shared" si="4"/>
        <v>1856</v>
      </c>
      <c r="T37" s="149">
        <f t="shared" si="4"/>
        <v>3821</v>
      </c>
      <c r="U37" s="155">
        <f t="shared" si="4"/>
        <v>242</v>
      </c>
      <c r="V37" s="156">
        <f t="shared" si="21"/>
        <v>15.789256198347108</v>
      </c>
      <c r="W37" s="157">
        <f t="shared" si="22"/>
        <v>16.61304347826087</v>
      </c>
      <c r="X37" s="158">
        <f t="shared" si="119"/>
        <v>142</v>
      </c>
      <c r="Y37" s="159">
        <f t="shared" si="119"/>
        <v>88</v>
      </c>
      <c r="Z37" s="160">
        <f t="shared" si="119"/>
        <v>230</v>
      </c>
      <c r="AA37" s="148">
        <f t="shared" ref="AA37:AO37" si="137">SUM(AA35:AA36)</f>
        <v>1</v>
      </c>
      <c r="AB37" s="149">
        <f t="shared" si="137"/>
        <v>2</v>
      </c>
      <c r="AC37" s="150">
        <f t="shared" si="23"/>
        <v>34</v>
      </c>
      <c r="AD37" s="151">
        <f t="shared" si="6"/>
        <v>17</v>
      </c>
      <c r="AE37" s="152">
        <f t="shared" ref="AE37:AF37" si="138">SUM(AE35:AE36)</f>
        <v>18</v>
      </c>
      <c r="AF37" s="163">
        <f t="shared" si="138"/>
        <v>16</v>
      </c>
      <c r="AG37" s="149">
        <f t="shared" si="137"/>
        <v>34</v>
      </c>
      <c r="AH37" s="155">
        <f t="shared" si="137"/>
        <v>2</v>
      </c>
      <c r="AI37" s="156">
        <f t="shared" si="24"/>
        <v>17</v>
      </c>
      <c r="AJ37" s="157">
        <f t="shared" si="25"/>
        <v>34</v>
      </c>
      <c r="AK37" s="158">
        <f t="shared" ref="AK37:AL37" si="139">SUM(AK35:AK36)</f>
        <v>0</v>
      </c>
      <c r="AL37" s="159">
        <f t="shared" si="139"/>
        <v>1</v>
      </c>
      <c r="AM37" s="160">
        <f t="shared" si="137"/>
        <v>1</v>
      </c>
      <c r="AN37" s="148">
        <f t="shared" si="137"/>
        <v>9</v>
      </c>
      <c r="AO37" s="149">
        <f t="shared" si="137"/>
        <v>10</v>
      </c>
      <c r="AP37" s="150">
        <f t="shared" si="26"/>
        <v>20.444444444444443</v>
      </c>
      <c r="AQ37" s="151">
        <f t="shared" si="7"/>
        <v>18.399999999999999</v>
      </c>
      <c r="AR37" s="152">
        <f t="shared" ref="AR37:AS37" si="140">SUM(AR35:AR36)</f>
        <v>91</v>
      </c>
      <c r="AS37" s="163">
        <f t="shared" si="140"/>
        <v>93</v>
      </c>
      <c r="AT37" s="149">
        <f>SUM(AT35:AT36)</f>
        <v>184</v>
      </c>
      <c r="AU37" s="155">
        <f>SUM(AU35:AU36)</f>
        <v>11</v>
      </c>
      <c r="AV37" s="156">
        <f t="shared" si="27"/>
        <v>16.727272727272727</v>
      </c>
      <c r="AW37" s="157">
        <f t="shared" si="28"/>
        <v>30.666666666666668</v>
      </c>
      <c r="AX37" s="158">
        <f t="shared" ref="AX37:AY37" si="141">SUM(AX35:AX36)</f>
        <v>2</v>
      </c>
      <c r="AY37" s="159">
        <f t="shared" si="141"/>
        <v>4</v>
      </c>
      <c r="AZ37" s="160">
        <f>SUM(AZ35:AZ36)</f>
        <v>6</v>
      </c>
      <c r="BA37" s="161">
        <f>[1]İ!D34</f>
        <v>30</v>
      </c>
      <c r="BB37" s="162">
        <f>[1]İ!E34</f>
        <v>72</v>
      </c>
      <c r="BC37" s="150">
        <f t="shared" si="29"/>
        <v>41</v>
      </c>
      <c r="BD37" s="151">
        <f t="shared" si="8"/>
        <v>17.083333333333332</v>
      </c>
      <c r="BE37" s="152">
        <f>[1]İ!P34</f>
        <v>629</v>
      </c>
      <c r="BF37" s="163">
        <f>[1]İ!Q34</f>
        <v>601</v>
      </c>
      <c r="BG37" s="149">
        <f>[1]İ!R34</f>
        <v>1230</v>
      </c>
      <c r="BH37" s="149">
        <f>[1]İ!O34</f>
        <v>122</v>
      </c>
      <c r="BI37" s="156">
        <f t="shared" si="30"/>
        <v>10.081967213114755</v>
      </c>
      <c r="BJ37" s="157">
        <f t="shared" si="31"/>
        <v>17.323943661971832</v>
      </c>
      <c r="BK37" s="152">
        <f>[1]İ!AN34</f>
        <v>45</v>
      </c>
      <c r="BL37" s="163">
        <f>[1]İ!AO34</f>
        <v>26</v>
      </c>
      <c r="BM37" s="160">
        <f>[1]İ!AP34</f>
        <v>71</v>
      </c>
      <c r="BN37" s="164">
        <f>[1]O!F36</f>
        <v>11</v>
      </c>
      <c r="BO37" s="162">
        <f>[1]O!G36</f>
        <v>68</v>
      </c>
      <c r="BP37" s="150">
        <f t="shared" si="32"/>
        <v>149.27272727272728</v>
      </c>
      <c r="BQ37" s="151">
        <f t="shared" si="9"/>
        <v>24.147058823529413</v>
      </c>
      <c r="BR37" s="152">
        <f>[1]O!O36</f>
        <v>865</v>
      </c>
      <c r="BS37" s="163">
        <f>[1]O!P36</f>
        <v>777</v>
      </c>
      <c r="BT37" s="149">
        <f>[1]O!Q36</f>
        <v>1642</v>
      </c>
      <c r="BU37" s="149">
        <f>[1]O!N36</f>
        <v>74</v>
      </c>
      <c r="BV37" s="156">
        <f t="shared" si="33"/>
        <v>22.189189189189189</v>
      </c>
      <c r="BW37" s="157">
        <f t="shared" si="34"/>
        <v>15.345794392523365</v>
      </c>
      <c r="BX37" s="152">
        <f>[1]O!AP36</f>
        <v>67</v>
      </c>
      <c r="BY37" s="163">
        <f>[1]O!AQ36</f>
        <v>40</v>
      </c>
      <c r="BZ37" s="160">
        <f>[1]O!AR36</f>
        <v>107</v>
      </c>
      <c r="CA37" s="165">
        <f t="shared" si="125"/>
        <v>41</v>
      </c>
      <c r="CB37" s="163">
        <f t="shared" si="125"/>
        <v>140</v>
      </c>
      <c r="CC37" s="150">
        <f t="shared" si="35"/>
        <v>70.048780487804876</v>
      </c>
      <c r="CD37" s="151">
        <f t="shared" si="11"/>
        <v>20.514285714285716</v>
      </c>
      <c r="CE37" s="152">
        <f t="shared" si="94"/>
        <v>1494</v>
      </c>
      <c r="CF37" s="163">
        <f t="shared" si="94"/>
        <v>1378</v>
      </c>
      <c r="CG37" s="166">
        <f t="shared" si="94"/>
        <v>2872</v>
      </c>
      <c r="CH37" s="166">
        <f t="shared" si="94"/>
        <v>196</v>
      </c>
      <c r="CI37" s="156">
        <f t="shared" si="36"/>
        <v>14.653061224489797</v>
      </c>
      <c r="CJ37" s="157">
        <f t="shared" si="37"/>
        <v>16.134831460674157</v>
      </c>
      <c r="CK37" s="152">
        <f t="shared" si="126"/>
        <v>112</v>
      </c>
      <c r="CL37" s="163">
        <f t="shared" si="126"/>
        <v>66</v>
      </c>
      <c r="CM37" s="167">
        <f t="shared" si="103"/>
        <v>178</v>
      </c>
      <c r="CN37" s="161">
        <f>[1]L!F37</f>
        <v>3</v>
      </c>
      <c r="CO37" s="162">
        <f>[1]L!G37</f>
        <v>20</v>
      </c>
      <c r="CP37" s="150">
        <f t="shared" si="38"/>
        <v>255</v>
      </c>
      <c r="CQ37" s="151">
        <f t="shared" si="14"/>
        <v>38.25</v>
      </c>
      <c r="CR37" s="152">
        <f>[1]L!R37</f>
        <v>380</v>
      </c>
      <c r="CS37" s="163">
        <f>[1]L!S37</f>
        <v>385</v>
      </c>
      <c r="CT37" s="149">
        <f>[1]L!T37</f>
        <v>765</v>
      </c>
      <c r="CU37" s="149">
        <f>[1]L!Q37</f>
        <v>35</v>
      </c>
      <c r="CV37" s="156">
        <f t="shared" si="39"/>
        <v>21.857142857142858</v>
      </c>
      <c r="CW37" s="157">
        <f t="shared" si="40"/>
        <v>15</v>
      </c>
      <c r="CX37" s="152">
        <f>[1]L!AO37</f>
        <v>30</v>
      </c>
      <c r="CY37" s="163">
        <f>[1]L!AP37</f>
        <v>21</v>
      </c>
      <c r="CZ37" s="160">
        <f>[1]L!AQ37</f>
        <v>51</v>
      </c>
      <c r="DA37" s="165">
        <f>SUM(DA35:DA36)</f>
        <v>0</v>
      </c>
      <c r="DB37" s="163">
        <f>SUM(DB35:DB36)</f>
        <v>0</v>
      </c>
      <c r="DC37" s="150">
        <f t="shared" si="41"/>
        <v>0</v>
      </c>
      <c r="DD37" s="151">
        <f t="shared" si="15"/>
        <v>0</v>
      </c>
      <c r="DE37" s="152">
        <f t="shared" ref="DE37:DF37" si="142">SUM(DE35:DE36)</f>
        <v>0</v>
      </c>
      <c r="DF37" s="163">
        <f t="shared" si="142"/>
        <v>0</v>
      </c>
      <c r="DG37" s="166">
        <f>SUM(DG35:DG36)</f>
        <v>0</v>
      </c>
      <c r="DH37" s="166">
        <f>SUM(DH35:DH36)</f>
        <v>0</v>
      </c>
      <c r="DI37" s="156">
        <f t="shared" si="42"/>
        <v>0</v>
      </c>
      <c r="DJ37" s="157">
        <f t="shared" si="43"/>
        <v>0</v>
      </c>
      <c r="DK37" s="152">
        <f t="shared" ref="DK37:DL37" si="143">SUM(DK35:DK36)</f>
        <v>0</v>
      </c>
      <c r="DL37" s="163">
        <f t="shared" si="143"/>
        <v>0</v>
      </c>
      <c r="DM37" s="167">
        <f>SUM(DM35:DM36)</f>
        <v>0</v>
      </c>
      <c r="DN37" s="165">
        <f t="shared" si="16"/>
        <v>3</v>
      </c>
      <c r="DO37" s="163">
        <f t="shared" si="16"/>
        <v>20</v>
      </c>
      <c r="DP37" s="150">
        <f t="shared" si="44"/>
        <v>255</v>
      </c>
      <c r="DQ37" s="151">
        <f t="shared" si="17"/>
        <v>38.25</v>
      </c>
      <c r="DR37" s="152">
        <f t="shared" si="18"/>
        <v>380</v>
      </c>
      <c r="DS37" s="163">
        <f t="shared" si="18"/>
        <v>385</v>
      </c>
      <c r="DT37" s="166">
        <f t="shared" si="18"/>
        <v>765</v>
      </c>
      <c r="DU37" s="166">
        <f t="shared" si="18"/>
        <v>35</v>
      </c>
      <c r="DV37" s="156">
        <f t="shared" si="45"/>
        <v>21.857142857142858</v>
      </c>
      <c r="DW37" s="157">
        <f t="shared" si="46"/>
        <v>15</v>
      </c>
      <c r="DX37" s="152">
        <f t="shared" si="19"/>
        <v>30</v>
      </c>
      <c r="DY37" s="163">
        <f t="shared" si="19"/>
        <v>21</v>
      </c>
      <c r="DZ37" s="167">
        <f t="shared" si="19"/>
        <v>51</v>
      </c>
      <c r="EA37" s="168"/>
    </row>
    <row r="38" spans="1:131" ht="12.75" customHeight="1" x14ac:dyDescent="0.25">
      <c r="A38" s="1"/>
      <c r="B38" s="124" t="s">
        <v>44</v>
      </c>
      <c r="C38" s="125" t="s">
        <v>34</v>
      </c>
      <c r="D38" s="105">
        <f t="shared" si="0"/>
        <v>9</v>
      </c>
      <c r="E38" s="106"/>
      <c r="F38" s="107">
        <f t="shared" si="1"/>
        <v>80</v>
      </c>
      <c r="G38" s="105"/>
      <c r="H38" s="106"/>
      <c r="I38" s="108"/>
      <c r="J38" s="105">
        <f>'[1]Resmi Yaygıneğitim'!I61</f>
        <v>2</v>
      </c>
      <c r="K38" s="106">
        <f>'[1]Resmi Yaygıneğitim'!J61</f>
        <v>1</v>
      </c>
      <c r="L38" s="109">
        <f>'[1]Resmi Yaygıneğitim'!R61</f>
        <v>5</v>
      </c>
      <c r="N38" s="126">
        <f t="shared" si="129"/>
        <v>7</v>
      </c>
      <c r="O38" s="127">
        <f t="shared" si="118"/>
        <v>59</v>
      </c>
      <c r="P38" s="128">
        <f t="shared" si="20"/>
        <v>133.28571428571428</v>
      </c>
      <c r="Q38" s="129">
        <f t="shared" si="3"/>
        <v>15.813559322033898</v>
      </c>
      <c r="R38" s="130">
        <f t="shared" si="4"/>
        <v>528</v>
      </c>
      <c r="S38" s="108">
        <f t="shared" si="4"/>
        <v>405</v>
      </c>
      <c r="T38" s="127">
        <f t="shared" si="4"/>
        <v>933</v>
      </c>
      <c r="U38" s="131">
        <f t="shared" si="4"/>
        <v>76</v>
      </c>
      <c r="V38" s="132">
        <f t="shared" si="21"/>
        <v>12.276315789473685</v>
      </c>
      <c r="W38" s="133">
        <f t="shared" si="22"/>
        <v>12.44</v>
      </c>
      <c r="X38" s="134">
        <f t="shared" si="119"/>
        <v>46</v>
      </c>
      <c r="Y38" s="107">
        <f t="shared" si="119"/>
        <v>29</v>
      </c>
      <c r="Z38" s="109">
        <f t="shared" si="119"/>
        <v>75</v>
      </c>
      <c r="AA38" s="126">
        <f>'[1]O 1'!F57</f>
        <v>1</v>
      </c>
      <c r="AB38" s="127">
        <f>'[1]O 1'!G57</f>
        <v>3</v>
      </c>
      <c r="AC38" s="128">
        <f t="shared" si="23"/>
        <v>61</v>
      </c>
      <c r="AD38" s="129">
        <f t="shared" si="6"/>
        <v>20.333333333333332</v>
      </c>
      <c r="AE38" s="130">
        <f>'[1]O 1'!J57</f>
        <v>31</v>
      </c>
      <c r="AF38" s="108">
        <f>'[1]O 1'!K57</f>
        <v>30</v>
      </c>
      <c r="AG38" s="127">
        <f>'[1]O 1'!L57</f>
        <v>61</v>
      </c>
      <c r="AH38" s="131">
        <f>'[1]O 1'!I57</f>
        <v>3</v>
      </c>
      <c r="AI38" s="132">
        <f t="shared" si="24"/>
        <v>20.333333333333332</v>
      </c>
      <c r="AJ38" s="133">
        <f t="shared" si="25"/>
        <v>15.25</v>
      </c>
      <c r="AK38" s="134">
        <f>'[1]O 1'!X57</f>
        <v>0</v>
      </c>
      <c r="AL38" s="107">
        <f>'[1]O 1'!Y57</f>
        <v>4</v>
      </c>
      <c r="AM38" s="109">
        <f>'[1]O 1'!Z57</f>
        <v>4</v>
      </c>
      <c r="AN38" s="126">
        <f>'[1]O 1'!F59</f>
        <v>2</v>
      </c>
      <c r="AO38" s="127">
        <f>'[1]O 1'!G59</f>
        <v>4</v>
      </c>
      <c r="AP38" s="128">
        <f t="shared" si="26"/>
        <v>39</v>
      </c>
      <c r="AQ38" s="129">
        <f t="shared" si="7"/>
        <v>19.5</v>
      </c>
      <c r="AR38" s="130">
        <f>'[1]O 1'!J59</f>
        <v>41</v>
      </c>
      <c r="AS38" s="108">
        <f>'[1]O 1'!K59</f>
        <v>37</v>
      </c>
      <c r="AT38" s="127">
        <f>'[1]O 1'!L59</f>
        <v>78</v>
      </c>
      <c r="AU38" s="131">
        <f>'[1]O 1'!I59</f>
        <v>4</v>
      </c>
      <c r="AV38" s="132">
        <f t="shared" si="27"/>
        <v>19.5</v>
      </c>
      <c r="AW38" s="133">
        <f t="shared" si="28"/>
        <v>15.6</v>
      </c>
      <c r="AX38" s="134">
        <f>'[1]O 1'!X59</f>
        <v>0</v>
      </c>
      <c r="AY38" s="107">
        <f>'[1]O 1'!Y59</f>
        <v>5</v>
      </c>
      <c r="AZ38" s="109">
        <f>'[1]O 1'!Z59</f>
        <v>5</v>
      </c>
      <c r="BA38" s="105">
        <f>[1]İ!D35</f>
        <v>2</v>
      </c>
      <c r="BB38" s="108">
        <f>[1]İ!E35</f>
        <v>14</v>
      </c>
      <c r="BC38" s="128">
        <f t="shared" si="29"/>
        <v>110</v>
      </c>
      <c r="BD38" s="129">
        <f t="shared" si="8"/>
        <v>15.714285714285714</v>
      </c>
      <c r="BE38" s="130">
        <f>[1]İ!P35</f>
        <v>111</v>
      </c>
      <c r="BF38" s="108">
        <f>[1]İ!Q35</f>
        <v>109</v>
      </c>
      <c r="BG38" s="127">
        <f>[1]İ!R35</f>
        <v>220</v>
      </c>
      <c r="BH38" s="127">
        <f>[1]İ!O35</f>
        <v>18</v>
      </c>
      <c r="BI38" s="132">
        <f t="shared" si="30"/>
        <v>12.222222222222221</v>
      </c>
      <c r="BJ38" s="133">
        <f t="shared" si="31"/>
        <v>12.222222222222221</v>
      </c>
      <c r="BK38" s="130">
        <f>[1]İ!AN35</f>
        <v>11</v>
      </c>
      <c r="BL38" s="108">
        <f>[1]İ!AO35</f>
        <v>7</v>
      </c>
      <c r="BM38" s="109">
        <f>[1]İ!AP35</f>
        <v>18</v>
      </c>
      <c r="BN38" s="106">
        <f>[1]O!F37</f>
        <v>2</v>
      </c>
      <c r="BO38" s="108">
        <f>[1]O!G37</f>
        <v>16</v>
      </c>
      <c r="BP38" s="128">
        <f t="shared" si="32"/>
        <v>169.5</v>
      </c>
      <c r="BQ38" s="129">
        <f t="shared" si="9"/>
        <v>21.1875</v>
      </c>
      <c r="BR38" s="130">
        <f>[1]O!O37</f>
        <v>177</v>
      </c>
      <c r="BS38" s="108">
        <f>[1]O!P37</f>
        <v>162</v>
      </c>
      <c r="BT38" s="127">
        <f>[1]O!Q37</f>
        <v>339</v>
      </c>
      <c r="BU38" s="127">
        <f>[1]O!N37</f>
        <v>17</v>
      </c>
      <c r="BV38" s="132">
        <f t="shared" si="33"/>
        <v>19.941176470588236</v>
      </c>
      <c r="BW38" s="133">
        <f t="shared" si="34"/>
        <v>19.941176470588236</v>
      </c>
      <c r="BX38" s="130">
        <f>[1]O!AP37</f>
        <v>10</v>
      </c>
      <c r="BY38" s="108">
        <f>[1]O!AQ37</f>
        <v>7</v>
      </c>
      <c r="BZ38" s="109">
        <f>[1]O!AR37</f>
        <v>17</v>
      </c>
      <c r="CA38" s="105">
        <f t="shared" si="125"/>
        <v>4</v>
      </c>
      <c r="CB38" s="108">
        <f t="shared" si="125"/>
        <v>30</v>
      </c>
      <c r="CC38" s="128">
        <f t="shared" si="35"/>
        <v>139.75</v>
      </c>
      <c r="CD38" s="129">
        <f t="shared" si="11"/>
        <v>18.633333333333333</v>
      </c>
      <c r="CE38" s="130">
        <f t="shared" si="94"/>
        <v>288</v>
      </c>
      <c r="CF38" s="108">
        <f t="shared" si="94"/>
        <v>271</v>
      </c>
      <c r="CG38" s="127">
        <f t="shared" si="94"/>
        <v>559</v>
      </c>
      <c r="CH38" s="127">
        <f t="shared" si="94"/>
        <v>35</v>
      </c>
      <c r="CI38" s="132">
        <f t="shared" si="36"/>
        <v>15.971428571428572</v>
      </c>
      <c r="CJ38" s="133">
        <f t="shared" si="37"/>
        <v>15.971428571428572</v>
      </c>
      <c r="CK38" s="130">
        <f t="shared" si="126"/>
        <v>21</v>
      </c>
      <c r="CL38" s="108">
        <f t="shared" si="126"/>
        <v>14</v>
      </c>
      <c r="CM38" s="109">
        <f t="shared" si="103"/>
        <v>35</v>
      </c>
      <c r="CN38" s="105">
        <f>[1]L!F38</f>
        <v>2</v>
      </c>
      <c r="CO38" s="108">
        <f>[1]L!G38</f>
        <v>26</v>
      </c>
      <c r="CP38" s="128">
        <f t="shared" si="38"/>
        <v>148</v>
      </c>
      <c r="CQ38" s="129">
        <f t="shared" si="14"/>
        <v>11.384615384615385</v>
      </c>
      <c r="CR38" s="130">
        <f>[1]L!R38</f>
        <v>199</v>
      </c>
      <c r="CS38" s="108">
        <f>[1]L!S38</f>
        <v>97</v>
      </c>
      <c r="CT38" s="127">
        <f>[1]L!T38</f>
        <v>296</v>
      </c>
      <c r="CU38" s="127">
        <f>[1]L!Q38</f>
        <v>37</v>
      </c>
      <c r="CV38" s="132">
        <f t="shared" si="39"/>
        <v>8</v>
      </c>
      <c r="CW38" s="133">
        <f t="shared" si="40"/>
        <v>8.2222222222222214</v>
      </c>
      <c r="CX38" s="130">
        <f>[1]L!AO38</f>
        <v>25</v>
      </c>
      <c r="CY38" s="108">
        <f>[1]L!AP38</f>
        <v>11</v>
      </c>
      <c r="CZ38" s="109">
        <f>[1]L!AQ38</f>
        <v>36</v>
      </c>
      <c r="DA38" s="105">
        <f>[1]L1!AM38</f>
        <v>0</v>
      </c>
      <c r="DB38" s="108">
        <f>[1]L1!AN38</f>
        <v>0</v>
      </c>
      <c r="DC38" s="128">
        <f t="shared" si="41"/>
        <v>0</v>
      </c>
      <c r="DD38" s="129">
        <f t="shared" si="15"/>
        <v>0</v>
      </c>
      <c r="DE38" s="130">
        <f>[1]L1!AQ38</f>
        <v>0</v>
      </c>
      <c r="DF38" s="108">
        <f>[1]L1!AR38</f>
        <v>0</v>
      </c>
      <c r="DG38" s="127">
        <f>[1]L1!AS38</f>
        <v>0</v>
      </c>
      <c r="DH38" s="127">
        <f>[1]L1!AP38</f>
        <v>0</v>
      </c>
      <c r="DI38" s="132">
        <f t="shared" si="42"/>
        <v>0</v>
      </c>
      <c r="DJ38" s="133">
        <f t="shared" si="43"/>
        <v>0</v>
      </c>
      <c r="DK38" s="130">
        <f>[1]L1!AT38</f>
        <v>0</v>
      </c>
      <c r="DL38" s="108">
        <f>[1]L1!AU38</f>
        <v>0</v>
      </c>
      <c r="DM38" s="109">
        <f>[1]L1!AV38</f>
        <v>0</v>
      </c>
      <c r="DN38" s="105">
        <f t="shared" si="16"/>
        <v>2</v>
      </c>
      <c r="DO38" s="108">
        <f t="shared" si="16"/>
        <v>26</v>
      </c>
      <c r="DP38" s="128">
        <f t="shared" si="44"/>
        <v>148</v>
      </c>
      <c r="DQ38" s="129">
        <f t="shared" si="17"/>
        <v>11.384615384615385</v>
      </c>
      <c r="DR38" s="130">
        <f t="shared" si="18"/>
        <v>199</v>
      </c>
      <c r="DS38" s="108">
        <f t="shared" si="18"/>
        <v>97</v>
      </c>
      <c r="DT38" s="127">
        <f t="shared" si="18"/>
        <v>296</v>
      </c>
      <c r="DU38" s="127">
        <f t="shared" si="18"/>
        <v>37</v>
      </c>
      <c r="DV38" s="132">
        <f t="shared" si="45"/>
        <v>8</v>
      </c>
      <c r="DW38" s="133">
        <f t="shared" si="46"/>
        <v>8.2222222222222214</v>
      </c>
      <c r="DX38" s="130">
        <f t="shared" si="19"/>
        <v>25</v>
      </c>
      <c r="DY38" s="108">
        <f t="shared" si="19"/>
        <v>11</v>
      </c>
      <c r="DZ38" s="109">
        <f t="shared" si="19"/>
        <v>36</v>
      </c>
      <c r="EA38" s="1"/>
    </row>
    <row r="39" spans="1:131" ht="12.75" customHeight="1" x14ac:dyDescent="0.25">
      <c r="A39" s="1"/>
      <c r="B39" s="225" t="s">
        <v>44</v>
      </c>
      <c r="C39" s="226" t="s">
        <v>35</v>
      </c>
      <c r="D39" s="171">
        <f t="shared" si="0"/>
        <v>15</v>
      </c>
      <c r="E39" s="172"/>
      <c r="F39" s="173">
        <f t="shared" si="1"/>
        <v>83</v>
      </c>
      <c r="G39" s="174"/>
      <c r="H39" s="175"/>
      <c r="I39" s="176"/>
      <c r="J39" s="174"/>
      <c r="K39" s="175"/>
      <c r="L39" s="177"/>
      <c r="N39" s="227">
        <f t="shared" si="129"/>
        <v>15</v>
      </c>
      <c r="O39" s="184">
        <f t="shared" si="118"/>
        <v>68</v>
      </c>
      <c r="P39" s="178">
        <f t="shared" si="20"/>
        <v>68.533333333333331</v>
      </c>
      <c r="Q39" s="179">
        <f t="shared" si="3"/>
        <v>15.117647058823529</v>
      </c>
      <c r="R39" s="183">
        <f t="shared" si="4"/>
        <v>507</v>
      </c>
      <c r="S39" s="182">
        <f t="shared" si="4"/>
        <v>521</v>
      </c>
      <c r="T39" s="184">
        <f t="shared" si="4"/>
        <v>1028</v>
      </c>
      <c r="U39" s="228">
        <f t="shared" si="4"/>
        <v>81</v>
      </c>
      <c r="V39" s="180">
        <f t="shared" si="21"/>
        <v>12.691358024691358</v>
      </c>
      <c r="W39" s="181">
        <f t="shared" si="22"/>
        <v>12.385542168674698</v>
      </c>
      <c r="X39" s="229">
        <f t="shared" si="119"/>
        <v>53</v>
      </c>
      <c r="Y39" s="173">
        <f t="shared" si="119"/>
        <v>30</v>
      </c>
      <c r="Z39" s="185">
        <f t="shared" si="119"/>
        <v>83</v>
      </c>
      <c r="AA39" s="227"/>
      <c r="AB39" s="184"/>
      <c r="AC39" s="178">
        <f t="shared" si="23"/>
        <v>0</v>
      </c>
      <c r="AD39" s="179">
        <f t="shared" si="6"/>
        <v>0</v>
      </c>
      <c r="AE39" s="183"/>
      <c r="AF39" s="182"/>
      <c r="AG39" s="184"/>
      <c r="AH39" s="228"/>
      <c r="AI39" s="180">
        <f t="shared" si="24"/>
        <v>0</v>
      </c>
      <c r="AJ39" s="181">
        <f t="shared" si="25"/>
        <v>0</v>
      </c>
      <c r="AK39" s="229"/>
      <c r="AL39" s="173"/>
      <c r="AM39" s="185"/>
      <c r="AN39" s="227">
        <f>'[1]O 1'!F60</f>
        <v>9</v>
      </c>
      <c r="AO39" s="184">
        <f>'[1]O 1'!G60</f>
        <v>11</v>
      </c>
      <c r="AP39" s="178">
        <f t="shared" si="26"/>
        <v>14.777777777777779</v>
      </c>
      <c r="AQ39" s="179">
        <f t="shared" si="7"/>
        <v>12.090909090909092</v>
      </c>
      <c r="AR39" s="183">
        <f>'[1]O 1'!J60</f>
        <v>60</v>
      </c>
      <c r="AS39" s="182">
        <f>'[1]O 1'!K60</f>
        <v>73</v>
      </c>
      <c r="AT39" s="184">
        <f>'[1]O 1'!L60</f>
        <v>133</v>
      </c>
      <c r="AU39" s="228">
        <f>'[1]O 1'!I60</f>
        <v>11</v>
      </c>
      <c r="AV39" s="180">
        <f t="shared" si="27"/>
        <v>12.090909090909092</v>
      </c>
      <c r="AW39" s="181">
        <f t="shared" si="28"/>
        <v>13.3</v>
      </c>
      <c r="AX39" s="229">
        <f>'[1]O 1'!X60</f>
        <v>1</v>
      </c>
      <c r="AY39" s="173">
        <f>'[1]O 1'!Y60</f>
        <v>9</v>
      </c>
      <c r="AZ39" s="185">
        <f>'[1]O 1'!Z60</f>
        <v>10</v>
      </c>
      <c r="BA39" s="171">
        <f>[1]İ!D36</f>
        <v>10</v>
      </c>
      <c r="BB39" s="182">
        <f>[1]İ!E36</f>
        <v>38</v>
      </c>
      <c r="BC39" s="178">
        <f t="shared" si="29"/>
        <v>46</v>
      </c>
      <c r="BD39" s="179">
        <f t="shared" si="8"/>
        <v>12.105263157894736</v>
      </c>
      <c r="BE39" s="183">
        <f>[1]İ!P36</f>
        <v>242</v>
      </c>
      <c r="BF39" s="182">
        <f>[1]İ!Q36</f>
        <v>218</v>
      </c>
      <c r="BG39" s="184">
        <f>[1]İ!R36</f>
        <v>460</v>
      </c>
      <c r="BH39" s="184">
        <f>[1]İ!O36</f>
        <v>44</v>
      </c>
      <c r="BI39" s="180">
        <f t="shared" si="30"/>
        <v>10.454545454545455</v>
      </c>
      <c r="BJ39" s="181">
        <f t="shared" si="31"/>
        <v>10</v>
      </c>
      <c r="BK39" s="183">
        <f>[1]İ!AN36</f>
        <v>30</v>
      </c>
      <c r="BL39" s="182">
        <f>[1]İ!AO36</f>
        <v>16</v>
      </c>
      <c r="BM39" s="185">
        <f>[1]İ!AP36</f>
        <v>46</v>
      </c>
      <c r="BN39" s="172">
        <f>[1]O!F38</f>
        <v>5</v>
      </c>
      <c r="BO39" s="182">
        <f>[1]O!G38</f>
        <v>30</v>
      </c>
      <c r="BP39" s="178">
        <f t="shared" si="32"/>
        <v>87</v>
      </c>
      <c r="BQ39" s="179">
        <f t="shared" si="9"/>
        <v>14.5</v>
      </c>
      <c r="BR39" s="183">
        <f>[1]O!O38</f>
        <v>205</v>
      </c>
      <c r="BS39" s="182">
        <f>[1]O!P38</f>
        <v>230</v>
      </c>
      <c r="BT39" s="184">
        <f>[1]O!Q38</f>
        <v>435</v>
      </c>
      <c r="BU39" s="184">
        <f>[1]O!N38</f>
        <v>26</v>
      </c>
      <c r="BV39" s="180">
        <f t="shared" si="33"/>
        <v>16.73076923076923</v>
      </c>
      <c r="BW39" s="181">
        <f t="shared" si="34"/>
        <v>11.756756756756756</v>
      </c>
      <c r="BX39" s="183">
        <f>[1]O!AP38</f>
        <v>23</v>
      </c>
      <c r="BY39" s="182">
        <f>[1]O!AQ38</f>
        <v>14</v>
      </c>
      <c r="BZ39" s="185">
        <f>[1]O!AR38</f>
        <v>37</v>
      </c>
      <c r="CA39" s="171">
        <f t="shared" si="125"/>
        <v>15</v>
      </c>
      <c r="CB39" s="182">
        <f t="shared" si="125"/>
        <v>68</v>
      </c>
      <c r="CC39" s="178">
        <f t="shared" si="35"/>
        <v>59.666666666666664</v>
      </c>
      <c r="CD39" s="179">
        <f t="shared" si="11"/>
        <v>13.161764705882353</v>
      </c>
      <c r="CE39" s="183">
        <f t="shared" si="94"/>
        <v>447</v>
      </c>
      <c r="CF39" s="182">
        <f t="shared" si="94"/>
        <v>448</v>
      </c>
      <c r="CG39" s="184">
        <f t="shared" si="94"/>
        <v>895</v>
      </c>
      <c r="CH39" s="184">
        <f t="shared" si="94"/>
        <v>70</v>
      </c>
      <c r="CI39" s="180">
        <f t="shared" si="36"/>
        <v>12.785714285714286</v>
      </c>
      <c r="CJ39" s="181">
        <f t="shared" si="37"/>
        <v>10.783132530120483</v>
      </c>
      <c r="CK39" s="183">
        <f t="shared" si="126"/>
        <v>53</v>
      </c>
      <c r="CL39" s="182">
        <f t="shared" si="126"/>
        <v>30</v>
      </c>
      <c r="CM39" s="185">
        <f t="shared" si="103"/>
        <v>83</v>
      </c>
      <c r="CN39" s="171">
        <f>[1]L!F39</f>
        <v>0</v>
      </c>
      <c r="CO39" s="182">
        <f>[1]L!G39</f>
        <v>0</v>
      </c>
      <c r="CP39" s="178">
        <f t="shared" si="38"/>
        <v>0</v>
      </c>
      <c r="CQ39" s="179">
        <f t="shared" si="14"/>
        <v>0</v>
      </c>
      <c r="CR39" s="183">
        <f>[1]L!R39</f>
        <v>0</v>
      </c>
      <c r="CS39" s="182">
        <f>[1]L!S39</f>
        <v>0</v>
      </c>
      <c r="CT39" s="184">
        <f>[1]L!T39</f>
        <v>0</v>
      </c>
      <c r="CU39" s="184">
        <f>[1]L!Q39</f>
        <v>0</v>
      </c>
      <c r="CV39" s="180">
        <f t="shared" si="39"/>
        <v>0</v>
      </c>
      <c r="CW39" s="181">
        <f t="shared" si="40"/>
        <v>0</v>
      </c>
      <c r="CX39" s="183">
        <f>[1]L!AO39</f>
        <v>0</v>
      </c>
      <c r="CY39" s="182">
        <f>[1]L!AP39</f>
        <v>0</v>
      </c>
      <c r="CZ39" s="185">
        <f>[1]L!AQ39</f>
        <v>0</v>
      </c>
      <c r="DA39" s="171">
        <f>[1]L1!AM39</f>
        <v>0</v>
      </c>
      <c r="DB39" s="182">
        <f>[1]L1!AN39</f>
        <v>0</v>
      </c>
      <c r="DC39" s="178">
        <f t="shared" si="41"/>
        <v>0</v>
      </c>
      <c r="DD39" s="179">
        <f t="shared" si="15"/>
        <v>0</v>
      </c>
      <c r="DE39" s="183">
        <f>[1]L1!AQ39</f>
        <v>0</v>
      </c>
      <c r="DF39" s="182">
        <f>[1]L1!AR39</f>
        <v>0</v>
      </c>
      <c r="DG39" s="184">
        <f>[1]L1!AS39</f>
        <v>0</v>
      </c>
      <c r="DH39" s="184">
        <f>[1]L1!AP39</f>
        <v>0</v>
      </c>
      <c r="DI39" s="180">
        <f t="shared" si="42"/>
        <v>0</v>
      </c>
      <c r="DJ39" s="181">
        <f t="shared" si="43"/>
        <v>0</v>
      </c>
      <c r="DK39" s="183">
        <f>[1]L1!AT39</f>
        <v>0</v>
      </c>
      <c r="DL39" s="182">
        <f>[1]L1!AU39</f>
        <v>0</v>
      </c>
      <c r="DM39" s="185">
        <f>[1]L1!AV39</f>
        <v>0</v>
      </c>
      <c r="DN39" s="171">
        <f t="shared" si="16"/>
        <v>0</v>
      </c>
      <c r="DO39" s="182">
        <f t="shared" si="16"/>
        <v>0</v>
      </c>
      <c r="DP39" s="178">
        <f t="shared" si="44"/>
        <v>0</v>
      </c>
      <c r="DQ39" s="179">
        <f t="shared" si="17"/>
        <v>0</v>
      </c>
      <c r="DR39" s="183">
        <f t="shared" si="18"/>
        <v>0</v>
      </c>
      <c r="DS39" s="182">
        <f t="shared" si="18"/>
        <v>0</v>
      </c>
      <c r="DT39" s="184">
        <f t="shared" si="18"/>
        <v>0</v>
      </c>
      <c r="DU39" s="184">
        <f t="shared" si="18"/>
        <v>0</v>
      </c>
      <c r="DV39" s="180">
        <f t="shared" si="45"/>
        <v>0</v>
      </c>
      <c r="DW39" s="181">
        <f t="shared" si="46"/>
        <v>0</v>
      </c>
      <c r="DX39" s="183">
        <f t="shared" si="19"/>
        <v>0</v>
      </c>
      <c r="DY39" s="182">
        <f t="shared" si="19"/>
        <v>0</v>
      </c>
      <c r="DZ39" s="185">
        <f t="shared" si="19"/>
        <v>0</v>
      </c>
      <c r="EA39" s="1"/>
    </row>
    <row r="40" spans="1:131" ht="12.75" customHeight="1" thickBot="1" x14ac:dyDescent="0.3">
      <c r="A40" s="1"/>
      <c r="B40" s="141" t="s">
        <v>44</v>
      </c>
      <c r="C40" s="142" t="s">
        <v>18</v>
      </c>
      <c r="D40" s="143">
        <f t="shared" si="0"/>
        <v>24</v>
      </c>
      <c r="E40" s="144"/>
      <c r="F40" s="145">
        <f t="shared" si="1"/>
        <v>163</v>
      </c>
      <c r="G40" s="143"/>
      <c r="H40" s="144"/>
      <c r="I40" s="146"/>
      <c r="J40" s="143">
        <f>J38</f>
        <v>2</v>
      </c>
      <c r="K40" s="144">
        <f>K38</f>
        <v>1</v>
      </c>
      <c r="L40" s="147">
        <f>L38</f>
        <v>5</v>
      </c>
      <c r="N40" s="148">
        <f>N38+N39</f>
        <v>22</v>
      </c>
      <c r="O40" s="149">
        <f t="shared" si="118"/>
        <v>127</v>
      </c>
      <c r="P40" s="150">
        <f t="shared" si="20"/>
        <v>89.13636363636364</v>
      </c>
      <c r="Q40" s="151">
        <f t="shared" si="3"/>
        <v>15.440944881889763</v>
      </c>
      <c r="R40" s="152">
        <f t="shared" si="4"/>
        <v>1035</v>
      </c>
      <c r="S40" s="163">
        <f t="shared" si="4"/>
        <v>926</v>
      </c>
      <c r="T40" s="149">
        <f t="shared" si="4"/>
        <v>1961</v>
      </c>
      <c r="U40" s="155">
        <f t="shared" si="4"/>
        <v>157</v>
      </c>
      <c r="V40" s="156">
        <f t="shared" si="21"/>
        <v>12.490445859872612</v>
      </c>
      <c r="W40" s="157">
        <f t="shared" si="22"/>
        <v>12.411392405063291</v>
      </c>
      <c r="X40" s="158">
        <f t="shared" si="119"/>
        <v>99</v>
      </c>
      <c r="Y40" s="159">
        <f t="shared" si="119"/>
        <v>59</v>
      </c>
      <c r="Z40" s="160">
        <f t="shared" si="119"/>
        <v>158</v>
      </c>
      <c r="AA40" s="148">
        <f t="shared" ref="AA40:AO40" si="144">SUM(AA38:AA39)</f>
        <v>1</v>
      </c>
      <c r="AB40" s="149">
        <f t="shared" si="144"/>
        <v>3</v>
      </c>
      <c r="AC40" s="150">
        <f t="shared" si="23"/>
        <v>61</v>
      </c>
      <c r="AD40" s="151">
        <f t="shared" si="6"/>
        <v>20.333333333333332</v>
      </c>
      <c r="AE40" s="152">
        <f t="shared" ref="AE40:AF40" si="145">SUM(AE38:AE39)</f>
        <v>31</v>
      </c>
      <c r="AF40" s="163">
        <f t="shared" si="145"/>
        <v>30</v>
      </c>
      <c r="AG40" s="149">
        <f t="shared" si="144"/>
        <v>61</v>
      </c>
      <c r="AH40" s="155">
        <f t="shared" si="144"/>
        <v>3</v>
      </c>
      <c r="AI40" s="156">
        <f t="shared" si="24"/>
        <v>20.333333333333332</v>
      </c>
      <c r="AJ40" s="157">
        <f t="shared" si="25"/>
        <v>15.25</v>
      </c>
      <c r="AK40" s="158">
        <f t="shared" ref="AK40:AL40" si="146">SUM(AK38:AK39)</f>
        <v>0</v>
      </c>
      <c r="AL40" s="159">
        <f t="shared" si="146"/>
        <v>4</v>
      </c>
      <c r="AM40" s="160">
        <f t="shared" si="144"/>
        <v>4</v>
      </c>
      <c r="AN40" s="148">
        <f t="shared" si="144"/>
        <v>11</v>
      </c>
      <c r="AO40" s="149">
        <f t="shared" si="144"/>
        <v>15</v>
      </c>
      <c r="AP40" s="150">
        <f t="shared" si="26"/>
        <v>19.181818181818183</v>
      </c>
      <c r="AQ40" s="151">
        <f t="shared" si="7"/>
        <v>14.066666666666666</v>
      </c>
      <c r="AR40" s="152">
        <f t="shared" ref="AR40:AS40" si="147">SUM(AR38:AR39)</f>
        <v>101</v>
      </c>
      <c r="AS40" s="163">
        <f t="shared" si="147"/>
        <v>110</v>
      </c>
      <c r="AT40" s="149">
        <f>SUM(AT38:AT39)</f>
        <v>211</v>
      </c>
      <c r="AU40" s="155">
        <f>SUM(AU38:AU39)</f>
        <v>15</v>
      </c>
      <c r="AV40" s="156">
        <f t="shared" si="27"/>
        <v>14.066666666666666</v>
      </c>
      <c r="AW40" s="157">
        <f t="shared" si="28"/>
        <v>14.066666666666666</v>
      </c>
      <c r="AX40" s="158">
        <f t="shared" ref="AX40:AY40" si="148">SUM(AX38:AX39)</f>
        <v>1</v>
      </c>
      <c r="AY40" s="159">
        <f t="shared" si="148"/>
        <v>14</v>
      </c>
      <c r="AZ40" s="160">
        <f>SUM(AZ38:AZ39)</f>
        <v>15</v>
      </c>
      <c r="BA40" s="161">
        <f>[1]İ!D37</f>
        <v>12</v>
      </c>
      <c r="BB40" s="162">
        <f>[1]İ!E37</f>
        <v>52</v>
      </c>
      <c r="BC40" s="150">
        <f t="shared" si="29"/>
        <v>56.666666666666664</v>
      </c>
      <c r="BD40" s="151">
        <f t="shared" si="8"/>
        <v>13.076923076923077</v>
      </c>
      <c r="BE40" s="152">
        <f>[1]İ!P37</f>
        <v>353</v>
      </c>
      <c r="BF40" s="163">
        <f>[1]İ!Q37</f>
        <v>327</v>
      </c>
      <c r="BG40" s="149">
        <f>[1]İ!R37</f>
        <v>680</v>
      </c>
      <c r="BH40" s="149">
        <f>[1]İ!O37</f>
        <v>62</v>
      </c>
      <c r="BI40" s="156">
        <f t="shared" si="30"/>
        <v>10.96774193548387</v>
      </c>
      <c r="BJ40" s="157">
        <f t="shared" si="31"/>
        <v>10.625</v>
      </c>
      <c r="BK40" s="152">
        <f>[1]İ!AN37</f>
        <v>41</v>
      </c>
      <c r="BL40" s="163">
        <f>[1]İ!AO37</f>
        <v>23</v>
      </c>
      <c r="BM40" s="160">
        <f>[1]İ!AP37</f>
        <v>64</v>
      </c>
      <c r="BN40" s="164">
        <f>[1]O!F39</f>
        <v>7</v>
      </c>
      <c r="BO40" s="162">
        <f>[1]O!G39</f>
        <v>46</v>
      </c>
      <c r="BP40" s="150">
        <f t="shared" si="32"/>
        <v>110.57142857142857</v>
      </c>
      <c r="BQ40" s="151">
        <f t="shared" si="9"/>
        <v>16.826086956521738</v>
      </c>
      <c r="BR40" s="152">
        <f>[1]O!O39</f>
        <v>382</v>
      </c>
      <c r="BS40" s="163">
        <f>[1]O!P39</f>
        <v>392</v>
      </c>
      <c r="BT40" s="149">
        <f>[1]O!Q39</f>
        <v>774</v>
      </c>
      <c r="BU40" s="149">
        <f>[1]O!N39</f>
        <v>43</v>
      </c>
      <c r="BV40" s="156">
        <f t="shared" si="33"/>
        <v>18</v>
      </c>
      <c r="BW40" s="157">
        <f t="shared" si="34"/>
        <v>14.333333333333334</v>
      </c>
      <c r="BX40" s="152">
        <f>[1]O!AP39</f>
        <v>33</v>
      </c>
      <c r="BY40" s="163">
        <f>[1]O!AQ39</f>
        <v>21</v>
      </c>
      <c r="BZ40" s="160">
        <f>[1]O!AR39</f>
        <v>54</v>
      </c>
      <c r="CA40" s="165">
        <f t="shared" si="125"/>
        <v>19</v>
      </c>
      <c r="CB40" s="163">
        <f t="shared" si="125"/>
        <v>98</v>
      </c>
      <c r="CC40" s="150">
        <f t="shared" si="35"/>
        <v>76.526315789473685</v>
      </c>
      <c r="CD40" s="151">
        <f t="shared" si="11"/>
        <v>14.836734693877551</v>
      </c>
      <c r="CE40" s="152">
        <f t="shared" si="94"/>
        <v>735</v>
      </c>
      <c r="CF40" s="163">
        <f t="shared" si="94"/>
        <v>719</v>
      </c>
      <c r="CG40" s="166">
        <f t="shared" si="94"/>
        <v>1454</v>
      </c>
      <c r="CH40" s="166">
        <f t="shared" si="94"/>
        <v>105</v>
      </c>
      <c r="CI40" s="156">
        <f t="shared" si="36"/>
        <v>13.847619047619048</v>
      </c>
      <c r="CJ40" s="157">
        <f t="shared" si="37"/>
        <v>12.322033898305085</v>
      </c>
      <c r="CK40" s="152">
        <f t="shared" si="126"/>
        <v>74</v>
      </c>
      <c r="CL40" s="163">
        <f t="shared" si="126"/>
        <v>44</v>
      </c>
      <c r="CM40" s="167">
        <f t="shared" si="103"/>
        <v>118</v>
      </c>
      <c r="CN40" s="161">
        <f>[1]L!F40</f>
        <v>2</v>
      </c>
      <c r="CO40" s="162">
        <f>[1]L!G40</f>
        <v>26</v>
      </c>
      <c r="CP40" s="150">
        <f t="shared" si="38"/>
        <v>148</v>
      </c>
      <c r="CQ40" s="151">
        <f t="shared" si="14"/>
        <v>11.384615384615385</v>
      </c>
      <c r="CR40" s="152">
        <f>[1]L!R40</f>
        <v>199</v>
      </c>
      <c r="CS40" s="163">
        <f>[1]L!S40</f>
        <v>97</v>
      </c>
      <c r="CT40" s="149">
        <f>[1]L!T40</f>
        <v>296</v>
      </c>
      <c r="CU40" s="149">
        <f>[1]L!Q40</f>
        <v>37</v>
      </c>
      <c r="CV40" s="156">
        <f t="shared" si="39"/>
        <v>8</v>
      </c>
      <c r="CW40" s="157">
        <f t="shared" si="40"/>
        <v>8.2222222222222214</v>
      </c>
      <c r="CX40" s="152">
        <f>[1]L!AO40</f>
        <v>25</v>
      </c>
      <c r="CY40" s="163">
        <f>[1]L!AP40</f>
        <v>11</v>
      </c>
      <c r="CZ40" s="160">
        <f>[1]L!AQ40</f>
        <v>36</v>
      </c>
      <c r="DA40" s="165">
        <f>SUM(DA38:DA39)</f>
        <v>0</v>
      </c>
      <c r="DB40" s="163">
        <f>SUM(DB38:DB39)</f>
        <v>0</v>
      </c>
      <c r="DC40" s="150">
        <f t="shared" si="41"/>
        <v>0</v>
      </c>
      <c r="DD40" s="151">
        <f t="shared" si="15"/>
        <v>0</v>
      </c>
      <c r="DE40" s="152">
        <f t="shared" ref="DE40:DF40" si="149">SUM(DE38:DE39)</f>
        <v>0</v>
      </c>
      <c r="DF40" s="163">
        <f t="shared" si="149"/>
        <v>0</v>
      </c>
      <c r="DG40" s="166">
        <f>SUM(DG38:DG39)</f>
        <v>0</v>
      </c>
      <c r="DH40" s="166">
        <f>SUM(DH38:DH39)</f>
        <v>0</v>
      </c>
      <c r="DI40" s="156">
        <f t="shared" si="42"/>
        <v>0</v>
      </c>
      <c r="DJ40" s="157">
        <f t="shared" si="43"/>
        <v>0</v>
      </c>
      <c r="DK40" s="152">
        <f t="shared" ref="DK40:DL40" si="150">SUM(DK38:DK39)</f>
        <v>0</v>
      </c>
      <c r="DL40" s="163">
        <f t="shared" si="150"/>
        <v>0</v>
      </c>
      <c r="DM40" s="167">
        <f>SUM(DM38:DM39)</f>
        <v>0</v>
      </c>
      <c r="DN40" s="165">
        <f t="shared" si="16"/>
        <v>2</v>
      </c>
      <c r="DO40" s="163">
        <f t="shared" si="16"/>
        <v>26</v>
      </c>
      <c r="DP40" s="150">
        <f t="shared" si="44"/>
        <v>148</v>
      </c>
      <c r="DQ40" s="151">
        <f t="shared" si="17"/>
        <v>11.384615384615385</v>
      </c>
      <c r="DR40" s="152">
        <f t="shared" si="18"/>
        <v>199</v>
      </c>
      <c r="DS40" s="163">
        <f t="shared" si="18"/>
        <v>97</v>
      </c>
      <c r="DT40" s="166">
        <f t="shared" si="18"/>
        <v>296</v>
      </c>
      <c r="DU40" s="166">
        <f t="shared" si="18"/>
        <v>37</v>
      </c>
      <c r="DV40" s="156">
        <f t="shared" si="45"/>
        <v>8</v>
      </c>
      <c r="DW40" s="157">
        <f t="shared" si="46"/>
        <v>8.2222222222222214</v>
      </c>
      <c r="DX40" s="152">
        <f t="shared" si="19"/>
        <v>25</v>
      </c>
      <c r="DY40" s="163">
        <f t="shared" si="19"/>
        <v>11</v>
      </c>
      <c r="DZ40" s="167">
        <f t="shared" si="19"/>
        <v>36</v>
      </c>
      <c r="EA40" s="168"/>
    </row>
    <row r="41" spans="1:131" ht="12.75" customHeight="1" x14ac:dyDescent="0.25">
      <c r="A41" s="1"/>
      <c r="B41" s="230" t="s">
        <v>45</v>
      </c>
      <c r="C41" s="231" t="s">
        <v>34</v>
      </c>
      <c r="D41" s="83">
        <f t="shared" si="0"/>
        <v>24</v>
      </c>
      <c r="E41" s="84"/>
      <c r="F41" s="85">
        <f t="shared" si="1"/>
        <v>358</v>
      </c>
      <c r="G41" s="83"/>
      <c r="H41" s="84"/>
      <c r="I41" s="86"/>
      <c r="J41" s="83"/>
      <c r="K41" s="84"/>
      <c r="L41" s="87"/>
      <c r="N41" s="232">
        <f>N9+N14+N27</f>
        <v>24</v>
      </c>
      <c r="O41" s="233">
        <f>O9+O14+O27</f>
        <v>279</v>
      </c>
      <c r="P41" s="234">
        <f t="shared" si="20"/>
        <v>158.70833333333334</v>
      </c>
      <c r="Q41" s="235">
        <f t="shared" si="3"/>
        <v>13.652329749103943</v>
      </c>
      <c r="R41" s="236">
        <f>R9+R14+R27</f>
        <v>2370</v>
      </c>
      <c r="S41" s="86">
        <f>S9+S14+S27</f>
        <v>1439</v>
      </c>
      <c r="T41" s="233">
        <f>T9+T14+T27</f>
        <v>3809</v>
      </c>
      <c r="U41" s="237">
        <f>U9+U14+U27</f>
        <v>201</v>
      </c>
      <c r="V41" s="238">
        <f t="shared" si="21"/>
        <v>18.950248756218905</v>
      </c>
      <c r="W41" s="239">
        <f t="shared" si="22"/>
        <v>10.639664804469273</v>
      </c>
      <c r="X41" s="240">
        <f>X9+X14+X27</f>
        <v>208</v>
      </c>
      <c r="Y41" s="85">
        <f>Y9+Y14+Y27</f>
        <v>150</v>
      </c>
      <c r="Z41" s="87">
        <f>Z9+Z14+Z27</f>
        <v>358</v>
      </c>
      <c r="AA41" s="232">
        <f>AA9+AA14+AA27</f>
        <v>3</v>
      </c>
      <c r="AB41" s="233">
        <f>AB9+AB14+AB27</f>
        <v>23</v>
      </c>
      <c r="AC41" s="234">
        <f t="shared" si="23"/>
        <v>62</v>
      </c>
      <c r="AD41" s="235">
        <f t="shared" si="6"/>
        <v>8.0869565217391308</v>
      </c>
      <c r="AE41" s="236">
        <f>AE9+AE14+AE27</f>
        <v>107</v>
      </c>
      <c r="AF41" s="86">
        <f>AF9+AF14+AF27</f>
        <v>79</v>
      </c>
      <c r="AG41" s="233">
        <f>AG9+AG14+AG27</f>
        <v>186</v>
      </c>
      <c r="AH41" s="237">
        <f>AH9+AH14+AH27</f>
        <v>16</v>
      </c>
      <c r="AI41" s="238">
        <f t="shared" si="24"/>
        <v>11.625</v>
      </c>
      <c r="AJ41" s="239">
        <f t="shared" si="25"/>
        <v>9.7894736842105257</v>
      </c>
      <c r="AK41" s="240">
        <f>AK9+AK14+AK27</f>
        <v>6</v>
      </c>
      <c r="AL41" s="85">
        <f>AL9+AL14+AL27</f>
        <v>13</v>
      </c>
      <c r="AM41" s="87">
        <f>AM9+AM14+AM27</f>
        <v>19</v>
      </c>
      <c r="AN41" s="232">
        <f>AN9+AN14+AN27</f>
        <v>4</v>
      </c>
      <c r="AO41" s="233">
        <f>AO9+AO14+AO27</f>
        <v>24</v>
      </c>
      <c r="AP41" s="234">
        <f t="shared" si="26"/>
        <v>49.75</v>
      </c>
      <c r="AQ41" s="235">
        <f t="shared" si="7"/>
        <v>8.2916666666666661</v>
      </c>
      <c r="AR41" s="236">
        <f>AR9+AR14+AR27</f>
        <v>112</v>
      </c>
      <c r="AS41" s="86">
        <f>AS9+AS14+AS27</f>
        <v>87</v>
      </c>
      <c r="AT41" s="233">
        <f>AT9+AT14+AT27</f>
        <v>199</v>
      </c>
      <c r="AU41" s="237">
        <f>AU9+AU14+AU27</f>
        <v>17</v>
      </c>
      <c r="AV41" s="238">
        <f t="shared" si="27"/>
        <v>11.705882352941176</v>
      </c>
      <c r="AW41" s="239">
        <f t="shared" si="28"/>
        <v>9.9499999999999993</v>
      </c>
      <c r="AX41" s="240">
        <f>AX9+AX14+AX27</f>
        <v>6</v>
      </c>
      <c r="AY41" s="85">
        <f>AY9+AY14+AY27</f>
        <v>14</v>
      </c>
      <c r="AZ41" s="87">
        <f>AZ9+AZ14+AZ27</f>
        <v>20</v>
      </c>
      <c r="BA41" s="232">
        <f>BA9+BA14+BA27</f>
        <v>4</v>
      </c>
      <c r="BB41" s="233">
        <f>BB9+BB14+BB27</f>
        <v>46</v>
      </c>
      <c r="BC41" s="234">
        <f t="shared" si="29"/>
        <v>88</v>
      </c>
      <c r="BD41" s="235">
        <f t="shared" si="8"/>
        <v>7.6521739130434785</v>
      </c>
      <c r="BE41" s="236">
        <f>BE9+BE14+BE27</f>
        <v>197</v>
      </c>
      <c r="BF41" s="86">
        <f>BF9+BF14+BF27</f>
        <v>155</v>
      </c>
      <c r="BG41" s="233">
        <f>BG9+BG14+BG27</f>
        <v>352</v>
      </c>
      <c r="BH41" s="237">
        <f>BH9+BH14+BH27</f>
        <v>22</v>
      </c>
      <c r="BI41" s="238">
        <f t="shared" si="30"/>
        <v>16</v>
      </c>
      <c r="BJ41" s="239">
        <f t="shared" si="31"/>
        <v>15.304347826086957</v>
      </c>
      <c r="BK41" s="240">
        <f>BK9+BK14+BK27</f>
        <v>10</v>
      </c>
      <c r="BL41" s="85">
        <f>BL9+BL14+BL27</f>
        <v>13</v>
      </c>
      <c r="BM41" s="87">
        <f>BM9+BM14+BM27</f>
        <v>23</v>
      </c>
      <c r="BN41" s="232">
        <f>BN9+BN14+BN27</f>
        <v>5</v>
      </c>
      <c r="BO41" s="233">
        <f>BO9+BO14+BO27</f>
        <v>44</v>
      </c>
      <c r="BP41" s="234">
        <f t="shared" si="32"/>
        <v>101.4</v>
      </c>
      <c r="BQ41" s="235">
        <f t="shared" si="9"/>
        <v>11.522727272727273</v>
      </c>
      <c r="BR41" s="236">
        <f>BR9+BR14+BR27</f>
        <v>294</v>
      </c>
      <c r="BS41" s="86">
        <f>BS9+BS14+BS27</f>
        <v>213</v>
      </c>
      <c r="BT41" s="233">
        <f>BT9+BT14+BT27</f>
        <v>507</v>
      </c>
      <c r="BU41" s="237">
        <f>BU9+BU14+BU27</f>
        <v>31</v>
      </c>
      <c r="BV41" s="238">
        <f t="shared" si="33"/>
        <v>16.35483870967742</v>
      </c>
      <c r="BW41" s="239">
        <f t="shared" si="34"/>
        <v>7.3478260869565215</v>
      </c>
      <c r="BX41" s="240">
        <f>BX9+BX14+BX27</f>
        <v>32</v>
      </c>
      <c r="BY41" s="85">
        <f>BY9+BY14+BY27</f>
        <v>37</v>
      </c>
      <c r="BZ41" s="87">
        <f>BZ9+BZ14+BZ27</f>
        <v>69</v>
      </c>
      <c r="CA41" s="232">
        <f>CA9+CA14+CA27</f>
        <v>9</v>
      </c>
      <c r="CB41" s="233">
        <f>CB9+CB14+CB27</f>
        <v>90</v>
      </c>
      <c r="CC41" s="234">
        <f t="shared" si="35"/>
        <v>95.444444444444443</v>
      </c>
      <c r="CD41" s="235">
        <f t="shared" si="11"/>
        <v>9.5444444444444443</v>
      </c>
      <c r="CE41" s="236">
        <f>CE9+CE14+CE27</f>
        <v>491</v>
      </c>
      <c r="CF41" s="86">
        <f>CF9+CF14+CF27</f>
        <v>368</v>
      </c>
      <c r="CG41" s="233">
        <f>CG9+CG14+CG27</f>
        <v>859</v>
      </c>
      <c r="CH41" s="237">
        <f>CH9+CH14+CH27</f>
        <v>53</v>
      </c>
      <c r="CI41" s="238">
        <f t="shared" si="36"/>
        <v>16.20754716981132</v>
      </c>
      <c r="CJ41" s="239">
        <f t="shared" si="37"/>
        <v>9.3369565217391308</v>
      </c>
      <c r="CK41" s="240">
        <f>CK9+CK14+CK27</f>
        <v>42</v>
      </c>
      <c r="CL41" s="85">
        <f>CL9+CL14+CL27</f>
        <v>50</v>
      </c>
      <c r="CM41" s="87">
        <f>CM9+CM14+CM27</f>
        <v>92</v>
      </c>
      <c r="CN41" s="232">
        <f>CN9+CN14+CN27</f>
        <v>12</v>
      </c>
      <c r="CO41" s="233">
        <f>CO9+CO14+CO27</f>
        <v>166</v>
      </c>
      <c r="CP41" s="234">
        <f t="shared" si="38"/>
        <v>229.25</v>
      </c>
      <c r="CQ41" s="235">
        <f t="shared" si="14"/>
        <v>16.572289156626507</v>
      </c>
      <c r="CR41" s="236">
        <f>CR9+CR14+CR27</f>
        <v>1767</v>
      </c>
      <c r="CS41" s="86">
        <f>CS9+CS14+CS27</f>
        <v>984</v>
      </c>
      <c r="CT41" s="233">
        <f>CT9+CT14+CT27</f>
        <v>2751</v>
      </c>
      <c r="CU41" s="237">
        <f>CU9+CU14+CU27</f>
        <v>131</v>
      </c>
      <c r="CV41" s="238">
        <f t="shared" si="39"/>
        <v>21</v>
      </c>
      <c r="CW41" s="239">
        <f t="shared" si="40"/>
        <v>11.137651821862349</v>
      </c>
      <c r="CX41" s="240">
        <f>CX9+CX14+CX27</f>
        <v>160</v>
      </c>
      <c r="CY41" s="85">
        <f>CY9+CY14+CY27</f>
        <v>87</v>
      </c>
      <c r="CZ41" s="87">
        <f>CZ9+CZ14+CZ27</f>
        <v>247</v>
      </c>
      <c r="DA41" s="83">
        <f>DA9+DA27</f>
        <v>9</v>
      </c>
      <c r="DB41" s="86">
        <f>DB9+DB27</f>
        <v>108</v>
      </c>
      <c r="DC41" s="234">
        <f t="shared" si="41"/>
        <v>210.22222222222223</v>
      </c>
      <c r="DD41" s="235">
        <f t="shared" si="15"/>
        <v>17.518518518518519</v>
      </c>
      <c r="DE41" s="236">
        <f>DE9+DE27</f>
        <v>1185</v>
      </c>
      <c r="DF41" s="86">
        <f>DF9+DF27</f>
        <v>707</v>
      </c>
      <c r="DG41" s="233">
        <f>DG9+DG27</f>
        <v>1892</v>
      </c>
      <c r="DH41" s="233">
        <f>DH9+DH27</f>
        <v>105</v>
      </c>
      <c r="DI41" s="238">
        <f t="shared" si="42"/>
        <v>18.019047619047619</v>
      </c>
      <c r="DJ41" s="239">
        <f t="shared" si="43"/>
        <v>10.172043010752688</v>
      </c>
      <c r="DK41" s="236">
        <f>DK9+DK27</f>
        <v>136</v>
      </c>
      <c r="DL41" s="86">
        <f>DL9+DL27</f>
        <v>50</v>
      </c>
      <c r="DM41" s="87">
        <f>DM9+DM27</f>
        <v>186</v>
      </c>
      <c r="DN41" s="83">
        <f t="shared" si="16"/>
        <v>3</v>
      </c>
      <c r="DO41" s="86">
        <f t="shared" si="16"/>
        <v>58</v>
      </c>
      <c r="DP41" s="234">
        <f t="shared" si="44"/>
        <v>286.33333333333331</v>
      </c>
      <c r="DQ41" s="235">
        <f t="shared" si="17"/>
        <v>14.810344827586206</v>
      </c>
      <c r="DR41" s="236">
        <f t="shared" si="18"/>
        <v>582</v>
      </c>
      <c r="DS41" s="86">
        <f t="shared" si="18"/>
        <v>277</v>
      </c>
      <c r="DT41" s="233">
        <f t="shared" si="18"/>
        <v>859</v>
      </c>
      <c r="DU41" s="233">
        <f t="shared" si="18"/>
        <v>26</v>
      </c>
      <c r="DV41" s="238">
        <f t="shared" si="45"/>
        <v>33.03846153846154</v>
      </c>
      <c r="DW41" s="239">
        <f t="shared" si="46"/>
        <v>14.081967213114755</v>
      </c>
      <c r="DX41" s="236">
        <f t="shared" si="19"/>
        <v>24</v>
      </c>
      <c r="DY41" s="86">
        <f t="shared" si="19"/>
        <v>37</v>
      </c>
      <c r="DZ41" s="87">
        <f t="shared" si="19"/>
        <v>61</v>
      </c>
      <c r="EA41" s="168"/>
    </row>
    <row r="42" spans="1:131" ht="12.75" customHeight="1" x14ac:dyDescent="0.25">
      <c r="A42" s="1"/>
      <c r="B42" s="241" t="s">
        <v>46</v>
      </c>
      <c r="C42" s="242" t="s">
        <v>47</v>
      </c>
      <c r="D42" s="122">
        <f t="shared" si="0"/>
        <v>298</v>
      </c>
      <c r="E42" s="123"/>
      <c r="F42" s="120">
        <f t="shared" si="1"/>
        <v>6940</v>
      </c>
      <c r="G42" s="122"/>
      <c r="H42" s="123"/>
      <c r="I42" s="115"/>
      <c r="J42" s="122">
        <f>J10+J15+J18+J21+J24+J28+J32+J35+J38</f>
        <v>28</v>
      </c>
      <c r="K42" s="123">
        <f t="shared" ref="K42:L42" si="151">K10+K15+K18+K21+K24+K28+K32+K35+K38</f>
        <v>63</v>
      </c>
      <c r="L42" s="121">
        <f t="shared" si="151"/>
        <v>215</v>
      </c>
      <c r="N42" s="110">
        <f>N10+N15+N18+N21+N24+N28+N32+N35+N38</f>
        <v>270</v>
      </c>
      <c r="O42" s="111">
        <f>O10+O15+O18+O21+O24+O28+O32+O35+O38</f>
        <v>3527</v>
      </c>
      <c r="P42" s="112">
        <f t="shared" si="20"/>
        <v>406.18518518518516</v>
      </c>
      <c r="Q42" s="113">
        <f t="shared" si="3"/>
        <v>31.094414516586333</v>
      </c>
      <c r="R42" s="114">
        <f>R10+R15+R18+R21+R24+R28+R32+R35+R38</f>
        <v>55317</v>
      </c>
      <c r="S42" s="115">
        <f>S10+S15+S18+S21+S24+S28+S32+S35+S38</f>
        <v>54353</v>
      </c>
      <c r="T42" s="111">
        <f>T10+T15+T18+T21+T24+T28+T32+T35+T38</f>
        <v>109670</v>
      </c>
      <c r="U42" s="116">
        <f>U10+U15+U18+U21+U24+U28+U32+U35+U38</f>
        <v>4984</v>
      </c>
      <c r="V42" s="117">
        <f t="shared" si="21"/>
        <v>22.004414125200643</v>
      </c>
      <c r="W42" s="118">
        <f t="shared" si="22"/>
        <v>16.307806691449816</v>
      </c>
      <c r="X42" s="119">
        <f>X10+X15+X18+X21+X24+X28+X32+X35+X38</f>
        <v>4140</v>
      </c>
      <c r="Y42" s="120">
        <f>Y10+Y15+Y18+Y21+Y24+Y28+Y32+Y35+Y38</f>
        <v>2585</v>
      </c>
      <c r="Z42" s="121">
        <f>Z10+Z15+Z18+Z21+Z24+Z28+Z32+Z35+Z38</f>
        <v>6725</v>
      </c>
      <c r="AA42" s="110">
        <f>AA10+AA15+AA18+AA21+AA24+AA28+AA32+AA35+AA38</f>
        <v>40</v>
      </c>
      <c r="AB42" s="111">
        <f>AB10+AB15+AB18+AB21+AB24+AB28+AB32+AB35+AB38</f>
        <v>145</v>
      </c>
      <c r="AC42" s="112">
        <f t="shared" si="23"/>
        <v>114.3</v>
      </c>
      <c r="AD42" s="113">
        <f t="shared" si="6"/>
        <v>31.531034482758621</v>
      </c>
      <c r="AE42" s="114">
        <f>AE10+AE15+AE18+AE21+AE24+AE28+AE32+AE35+AE38</f>
        <v>2373</v>
      </c>
      <c r="AF42" s="115">
        <f>AF10+AF15+AF18+AF21+AF24+AF28+AF32+AF35+AF38</f>
        <v>2199</v>
      </c>
      <c r="AG42" s="111">
        <f>AG10+AG15+AG18+AG21+AG24+AG28+AG32+AG35+AG38</f>
        <v>4572</v>
      </c>
      <c r="AH42" s="116">
        <f>AH10+AH15+AH18+AH21+AH24+AH28+AH32+AH35+AH38</f>
        <v>217</v>
      </c>
      <c r="AI42" s="117">
        <f t="shared" si="24"/>
        <v>21.069124423963135</v>
      </c>
      <c r="AJ42" s="118">
        <f t="shared" si="25"/>
        <v>16.328571428571429</v>
      </c>
      <c r="AK42" s="119">
        <f>AK10+AK15+AK18+AK21+AK24+AK28+AK32+AK35+AK38</f>
        <v>63</v>
      </c>
      <c r="AL42" s="120">
        <f>AL10+AL15+AL18+AL21+AL24+AL28+AL32+AL35+AL38</f>
        <v>217</v>
      </c>
      <c r="AM42" s="121">
        <f>AM10+AM15+AM18+AM21+AM24+AM28+AM32+AM35+AM38</f>
        <v>280</v>
      </c>
      <c r="AN42" s="110">
        <f>AN10+AN15+AN18+AN21+AN24+AN28+AN32+AN35+AN38</f>
        <v>122</v>
      </c>
      <c r="AO42" s="111">
        <f>AO10+AO15+AO18+AO21+AO24+AO28+AO32+AO35+AO38</f>
        <v>316</v>
      </c>
      <c r="AP42" s="112">
        <f t="shared" si="26"/>
        <v>66.614754098360649</v>
      </c>
      <c r="AQ42" s="113">
        <f t="shared" si="7"/>
        <v>25.718354430379748</v>
      </c>
      <c r="AR42" s="114">
        <f>AR10+AR15+AR18+AR21+AR24+AR28+AR32+AR35+AR38</f>
        <v>4281</v>
      </c>
      <c r="AS42" s="115">
        <f>AS10+AS15+AS18+AS21+AS24+AS28+AS32+AS35+AS38</f>
        <v>3846</v>
      </c>
      <c r="AT42" s="111">
        <f>AT10+AT15+AT18+AT21+AT24+AT28+AT32+AT35+AT38</f>
        <v>8127</v>
      </c>
      <c r="AU42" s="116">
        <f>AU10+AU15+AU18+AU21+AU24+AU28+AU32+AU35+AU38</f>
        <v>407</v>
      </c>
      <c r="AV42" s="117">
        <f t="shared" si="27"/>
        <v>19.968058968058969</v>
      </c>
      <c r="AW42" s="118">
        <f t="shared" si="28"/>
        <v>16.484787018255577</v>
      </c>
      <c r="AX42" s="119">
        <f>AX10+AX15+AX18+AX21+AX24+AX28+AX32+AX35+AX38</f>
        <v>75</v>
      </c>
      <c r="AY42" s="120">
        <f>AY10+AY15+AY18+AY21+AY24+AY28+AY32+AY35+AY38</f>
        <v>418</v>
      </c>
      <c r="AZ42" s="121">
        <f>AZ10+AZ15+AZ18+AZ21+AZ24+AZ28+AZ32+AZ35+AZ38</f>
        <v>493</v>
      </c>
      <c r="BA42" s="110">
        <f>BA10+BA15+BA18+BA21+BA24+BA28+BA32+BA35+BA38</f>
        <v>79</v>
      </c>
      <c r="BB42" s="111">
        <f>BB10+BB15+BB18+BB21+BB24+BB28+BB32+BB35+BB38</f>
        <v>1018</v>
      </c>
      <c r="BC42" s="112">
        <f t="shared" si="29"/>
        <v>400.88607594936707</v>
      </c>
      <c r="BD42" s="113">
        <f t="shared" si="8"/>
        <v>31.110019646365423</v>
      </c>
      <c r="BE42" s="114">
        <f>BE10+BE15+BE18+BE21+BE24+BE28+BE32+BE35+BE38</f>
        <v>16194</v>
      </c>
      <c r="BF42" s="115">
        <f>BF10+BF15+BF18+BF21+BF24+BF28+BF32+BF35+BF38</f>
        <v>15476</v>
      </c>
      <c r="BG42" s="111">
        <f>BG10+BG15+BG18+BG21+BG24+BG28+BG32+BG35+BG38</f>
        <v>31670</v>
      </c>
      <c r="BH42" s="116">
        <f>BH10+BH15+BH18+BH21+BH24+BH28+BH32+BH35+BH38</f>
        <v>1306</v>
      </c>
      <c r="BI42" s="117">
        <f t="shared" si="30"/>
        <v>24.249617151607964</v>
      </c>
      <c r="BJ42" s="118">
        <f t="shared" si="31"/>
        <v>18.086807538549401</v>
      </c>
      <c r="BK42" s="119">
        <f>BK10+BK15+BK18+BK21+BK24+BK28+BK32+BK35+BK38</f>
        <v>1040</v>
      </c>
      <c r="BL42" s="120">
        <f>BL10+BL15+BL18+BL21+BL24+BL28+BL32+BL35+BL38</f>
        <v>711</v>
      </c>
      <c r="BM42" s="121">
        <f>BM10+BM15+BM18+BM21+BM24+BM28+BM32+BM35+BM38</f>
        <v>1751</v>
      </c>
      <c r="BN42" s="110">
        <f>BN10+BN15+BN18+BN21+BN24+BN28+BN32+BN35+BN38</f>
        <v>81</v>
      </c>
      <c r="BO42" s="111">
        <f>BO10+BO15+BO18+BO21+BO24+BO28+BO32+BO35+BO38</f>
        <v>1063</v>
      </c>
      <c r="BP42" s="112">
        <f t="shared" si="32"/>
        <v>422.28395061728395</v>
      </c>
      <c r="BQ42" s="113">
        <f t="shared" si="9"/>
        <v>32.177798682972721</v>
      </c>
      <c r="BR42" s="114">
        <f>BR10+BR15+BR18+BR21+BR24+BR28+BR32+BR35+BR38</f>
        <v>17517</v>
      </c>
      <c r="BS42" s="115">
        <f>BS10+BS15+BS18+BS21+BS24+BS28+BS32+BS35+BS38</f>
        <v>16688</v>
      </c>
      <c r="BT42" s="111">
        <f>BT10+BT15+BT18+BT21+BT24+BT28+BT32+BT35+BT38</f>
        <v>34205</v>
      </c>
      <c r="BU42" s="116">
        <f>BU10+BU15+BU18+BU21+BU24+BU28+BU32+BU35+BU38</f>
        <v>1299</v>
      </c>
      <c r="BV42" s="117">
        <f t="shared" si="33"/>
        <v>26.331793687451885</v>
      </c>
      <c r="BW42" s="118">
        <f t="shared" si="34"/>
        <v>16.241690408357076</v>
      </c>
      <c r="BX42" s="119">
        <f>BX10+BX15+BX18+BX21+BX24+BX28+BX32+BX35+BX38</f>
        <v>1270</v>
      </c>
      <c r="BY42" s="120">
        <f>BY10+BY15+BY18+BY21+BY24+BY28+BY32+BY35+BY38</f>
        <v>836</v>
      </c>
      <c r="BZ42" s="121">
        <f>BZ10+BZ15+BZ18+BZ21+BZ24+BZ28+BZ32+BZ35+BZ38</f>
        <v>2106</v>
      </c>
      <c r="CA42" s="110">
        <f>CA10+CA15+CA18+CA21+CA24+CA28+CA32+CA35+CA38</f>
        <v>160</v>
      </c>
      <c r="CB42" s="111">
        <f>CB10+CB15+CB18+CB21+CB24+CB28+CB32+CB35+CB38</f>
        <v>2081</v>
      </c>
      <c r="CC42" s="112">
        <f t="shared" si="35"/>
        <v>411.71875</v>
      </c>
      <c r="CD42" s="113">
        <f t="shared" si="11"/>
        <v>31.655454108601635</v>
      </c>
      <c r="CE42" s="114">
        <f>CE10+CE15+CE18+CE21+CE24+CE28+CE32+CE35+CE38</f>
        <v>33711</v>
      </c>
      <c r="CF42" s="115">
        <f>CF10+CF15+CF18+CF21+CF24+CF28+CF32+CF35+CF38</f>
        <v>32164</v>
      </c>
      <c r="CG42" s="111">
        <f>CG10+CG15+CG18+CG21+CG24+CG28+CG32+CG35+CG38</f>
        <v>65875</v>
      </c>
      <c r="CH42" s="116">
        <f>CH10+CH15+CH18+CH21+CH24+CH28+CH32+CH35+CH38</f>
        <v>2605</v>
      </c>
      <c r="CI42" s="117">
        <f t="shared" si="36"/>
        <v>25.287907869481767</v>
      </c>
      <c r="CJ42" s="118">
        <f t="shared" si="37"/>
        <v>17.079336271713768</v>
      </c>
      <c r="CK42" s="119">
        <f>CK10+CK15+CK18+CK21+CK24+CK28+CK32+CK35+CK38</f>
        <v>2310</v>
      </c>
      <c r="CL42" s="120">
        <f>CL10+CL15+CL18+CL21+CL24+CL28+CL32+CL35+CL38</f>
        <v>1547</v>
      </c>
      <c r="CM42" s="121">
        <f>CM10+CM15+CM18+CM21+CM24+CM28+CM32+CM35+CM38</f>
        <v>3857</v>
      </c>
      <c r="CN42" s="110">
        <f>CN10+CN15+CN18+CN21+CN24+CN28+CN32+CN35+CN38</f>
        <v>70</v>
      </c>
      <c r="CO42" s="111">
        <f>CO10+CO15+CO18+CO21+CO24+CO28+CO32+CO35+CO38</f>
        <v>1301</v>
      </c>
      <c r="CP42" s="112">
        <f t="shared" si="38"/>
        <v>509.54285714285714</v>
      </c>
      <c r="CQ42" s="113">
        <f t="shared" si="14"/>
        <v>27.415833973866256</v>
      </c>
      <c r="CR42" s="114">
        <f>CR10+CR15+CR18+CR21+CR24+CR28+CR32+CR35+CR38</f>
        <v>17325</v>
      </c>
      <c r="CS42" s="115">
        <f>CS10+CS15+CS18+CS21+CS24+CS28+CS32+CS35+CS38</f>
        <v>18343</v>
      </c>
      <c r="CT42" s="111">
        <f>CT10+CT15+CT18+CT21+CT24+CT28+CT32+CT35+CT38</f>
        <v>35668</v>
      </c>
      <c r="CU42" s="116">
        <f>CU10+CU15+CU18+CU21+CU24+CU28+CU32+CU35+CU38</f>
        <v>1972</v>
      </c>
      <c r="CV42" s="117">
        <f t="shared" si="39"/>
        <v>18.087221095334687</v>
      </c>
      <c r="CW42" s="118">
        <f t="shared" si="40"/>
        <v>13.782071097372489</v>
      </c>
      <c r="CX42" s="119">
        <f>CX10+CX15+CX18+CX21+CX24+CX28+CX32+CX35+CX38</f>
        <v>1767</v>
      </c>
      <c r="CY42" s="120">
        <f>CY10+CY15+CY18+CY21+CY24+CY28+CY32+CY35+CY38</f>
        <v>821</v>
      </c>
      <c r="CZ42" s="121">
        <f>CZ10+CZ15+CZ18+CZ21+CZ24+CZ28+CZ32+CZ35+CZ38</f>
        <v>2588</v>
      </c>
      <c r="DA42" s="122">
        <f>DA10+DA15+DA18+DA21+DA24+DA28+DA32+DA35+DA38</f>
        <v>25</v>
      </c>
      <c r="DB42" s="115">
        <f>DB10+DB15+DB18+DB21+DB24+DB28+DB32+DB35+DB38</f>
        <v>502</v>
      </c>
      <c r="DC42" s="112">
        <f t="shared" si="41"/>
        <v>579.64</v>
      </c>
      <c r="DD42" s="113">
        <f t="shared" si="15"/>
        <v>28.866533864541832</v>
      </c>
      <c r="DE42" s="114">
        <f>DE10+DE15+DE18+DE21+DE24+DE28+DE32+DE35+DE38</f>
        <v>6582</v>
      </c>
      <c r="DF42" s="115">
        <f>DF10+DF15+DF18+DF21+DF24+DF28+DF32+DF35+DF38</f>
        <v>7909</v>
      </c>
      <c r="DG42" s="111">
        <f>DG10+DG15+DG18+DG21+DG24+DG28+DG32+DG35+DG38</f>
        <v>14491</v>
      </c>
      <c r="DH42" s="111">
        <f>DH10+DH15+DH18+DH21+DH24+DH28+DH32+DH35+DH38</f>
        <v>659</v>
      </c>
      <c r="DI42" s="117">
        <f t="shared" si="42"/>
        <v>21.98937784522003</v>
      </c>
      <c r="DJ42" s="118">
        <f t="shared" si="43"/>
        <v>15.142110762800417</v>
      </c>
      <c r="DK42" s="114">
        <f>DK10+DK15+DK18+DK21+DK24+DK28+DK32+DK35+DK38</f>
        <v>693</v>
      </c>
      <c r="DL42" s="115">
        <f>DL10+DL15+DL18+DL21+DL24+DL28+DL32+DL35+DL38</f>
        <v>264</v>
      </c>
      <c r="DM42" s="121">
        <f>DM10+DM15+DM18+DM21+DM24+DM28+DM32+DM35+DM38</f>
        <v>957</v>
      </c>
      <c r="DN42" s="122">
        <f t="shared" si="16"/>
        <v>45</v>
      </c>
      <c r="DO42" s="115">
        <f t="shared" si="16"/>
        <v>799</v>
      </c>
      <c r="DP42" s="112">
        <f t="shared" si="44"/>
        <v>470.6</v>
      </c>
      <c r="DQ42" s="113">
        <f t="shared" si="17"/>
        <v>26.504380475594495</v>
      </c>
      <c r="DR42" s="114">
        <f t="shared" si="18"/>
        <v>10743</v>
      </c>
      <c r="DS42" s="115">
        <f t="shared" si="18"/>
        <v>10434</v>
      </c>
      <c r="DT42" s="111">
        <f t="shared" si="18"/>
        <v>21177</v>
      </c>
      <c r="DU42" s="111">
        <f t="shared" si="18"/>
        <v>1313</v>
      </c>
      <c r="DV42" s="117">
        <f t="shared" si="45"/>
        <v>16.128712871287128</v>
      </c>
      <c r="DW42" s="118">
        <f t="shared" si="46"/>
        <v>12.98405885959534</v>
      </c>
      <c r="DX42" s="114">
        <f t="shared" si="19"/>
        <v>1074</v>
      </c>
      <c r="DY42" s="115">
        <f t="shared" si="19"/>
        <v>557</v>
      </c>
      <c r="DZ42" s="121">
        <f t="shared" si="19"/>
        <v>1631</v>
      </c>
      <c r="EA42" s="1"/>
    </row>
    <row r="43" spans="1:131" ht="12.75" customHeight="1" x14ac:dyDescent="0.25">
      <c r="A43" s="1"/>
      <c r="B43" s="243" t="s">
        <v>48</v>
      </c>
      <c r="C43" s="244" t="s">
        <v>34</v>
      </c>
      <c r="D43" s="245">
        <f t="shared" si="0"/>
        <v>294</v>
      </c>
      <c r="E43" s="246"/>
      <c r="F43" s="247">
        <f t="shared" si="1"/>
        <v>7083</v>
      </c>
      <c r="G43" s="245"/>
      <c r="H43" s="246"/>
      <c r="I43" s="248"/>
      <c r="J43" s="245"/>
      <c r="K43" s="246"/>
      <c r="L43" s="249"/>
      <c r="M43" s="69"/>
      <c r="N43" s="250">
        <f>N42+N41</f>
        <v>294</v>
      </c>
      <c r="O43" s="251">
        <f>O42+O41</f>
        <v>3806</v>
      </c>
      <c r="P43" s="252">
        <f t="shared" si="20"/>
        <v>385.98299319727892</v>
      </c>
      <c r="Q43" s="253">
        <f t="shared" si="3"/>
        <v>29.815817130846032</v>
      </c>
      <c r="R43" s="254">
        <f>R42+R41</f>
        <v>57687</v>
      </c>
      <c r="S43" s="255">
        <f>S42+S41</f>
        <v>55792</v>
      </c>
      <c r="T43" s="251">
        <f>T42+T41</f>
        <v>113479</v>
      </c>
      <c r="U43" s="256">
        <f>U42+U41</f>
        <v>5185</v>
      </c>
      <c r="V43" s="257">
        <f t="shared" si="21"/>
        <v>21.886017357762778</v>
      </c>
      <c r="W43" s="258">
        <f t="shared" si="22"/>
        <v>16.021318650289427</v>
      </c>
      <c r="X43" s="259">
        <f>X42+X41</f>
        <v>4348</v>
      </c>
      <c r="Y43" s="260">
        <f>Y42+Y41</f>
        <v>2735</v>
      </c>
      <c r="Z43" s="261">
        <f>Z42+Z41</f>
        <v>7083</v>
      </c>
      <c r="AA43" s="250">
        <f>AA42+AA41</f>
        <v>43</v>
      </c>
      <c r="AB43" s="251">
        <f>AB42+AB41</f>
        <v>168</v>
      </c>
      <c r="AC43" s="252">
        <f t="shared" si="23"/>
        <v>110.65116279069767</v>
      </c>
      <c r="AD43" s="253">
        <f t="shared" si="6"/>
        <v>28.321428571428573</v>
      </c>
      <c r="AE43" s="254">
        <f>AE42+AE41</f>
        <v>2480</v>
      </c>
      <c r="AF43" s="255">
        <f>AF42+AF41</f>
        <v>2278</v>
      </c>
      <c r="AG43" s="251">
        <f>AG42+AG41</f>
        <v>4758</v>
      </c>
      <c r="AH43" s="256">
        <f>AH42+AH41</f>
        <v>233</v>
      </c>
      <c r="AI43" s="257">
        <f t="shared" si="24"/>
        <v>20.420600858369099</v>
      </c>
      <c r="AJ43" s="258">
        <f t="shared" si="25"/>
        <v>15.913043478260869</v>
      </c>
      <c r="AK43" s="259">
        <f>AK42+AK41</f>
        <v>69</v>
      </c>
      <c r="AL43" s="260">
        <f>AL42+AL41</f>
        <v>230</v>
      </c>
      <c r="AM43" s="261">
        <f>AM42+AM41</f>
        <v>299</v>
      </c>
      <c r="AN43" s="250">
        <f>AN42+AN41</f>
        <v>126</v>
      </c>
      <c r="AO43" s="251">
        <f>AO42+AO41</f>
        <v>340</v>
      </c>
      <c r="AP43" s="252">
        <f t="shared" si="26"/>
        <v>66.079365079365076</v>
      </c>
      <c r="AQ43" s="253">
        <f t="shared" si="7"/>
        <v>24.488235294117647</v>
      </c>
      <c r="AR43" s="254">
        <f>AR42+AR41</f>
        <v>4393</v>
      </c>
      <c r="AS43" s="255">
        <f>AS42+AS41</f>
        <v>3933</v>
      </c>
      <c r="AT43" s="251">
        <f>AT42+AT41</f>
        <v>8326</v>
      </c>
      <c r="AU43" s="256">
        <f>AU42+AU41</f>
        <v>424</v>
      </c>
      <c r="AV43" s="257">
        <f t="shared" si="27"/>
        <v>19.636792452830189</v>
      </c>
      <c r="AW43" s="258">
        <f t="shared" si="28"/>
        <v>16.230019493177387</v>
      </c>
      <c r="AX43" s="259">
        <f>AX42+AX41</f>
        <v>81</v>
      </c>
      <c r="AY43" s="260">
        <f>AY42+AY41</f>
        <v>432</v>
      </c>
      <c r="AZ43" s="261">
        <f>AZ42+AZ41</f>
        <v>513</v>
      </c>
      <c r="BA43" s="250">
        <f>BA42+BA41</f>
        <v>83</v>
      </c>
      <c r="BB43" s="251">
        <f>BB42+BB41</f>
        <v>1064</v>
      </c>
      <c r="BC43" s="252">
        <f t="shared" si="29"/>
        <v>385.80722891566268</v>
      </c>
      <c r="BD43" s="253">
        <f t="shared" si="8"/>
        <v>30.095864661654137</v>
      </c>
      <c r="BE43" s="254">
        <f>BE42+BE41</f>
        <v>16391</v>
      </c>
      <c r="BF43" s="255">
        <f>BF42+BF41</f>
        <v>15631</v>
      </c>
      <c r="BG43" s="251">
        <f>BG42+BG41</f>
        <v>32022</v>
      </c>
      <c r="BH43" s="256">
        <f>BH42+BH41</f>
        <v>1328</v>
      </c>
      <c r="BI43" s="257">
        <f t="shared" si="30"/>
        <v>24.112951807228917</v>
      </c>
      <c r="BJ43" s="258">
        <f t="shared" si="31"/>
        <v>18.050732807215333</v>
      </c>
      <c r="BK43" s="259">
        <f>BK42+BK41</f>
        <v>1050</v>
      </c>
      <c r="BL43" s="260">
        <f>BL42+BL41</f>
        <v>724</v>
      </c>
      <c r="BM43" s="261">
        <f>BM42+BM41</f>
        <v>1774</v>
      </c>
      <c r="BN43" s="250">
        <f>BN42+BN41</f>
        <v>86</v>
      </c>
      <c r="BO43" s="251">
        <f>BO42+BO41</f>
        <v>1107</v>
      </c>
      <c r="BP43" s="252">
        <f t="shared" si="32"/>
        <v>403.62790697674421</v>
      </c>
      <c r="BQ43" s="253">
        <f t="shared" si="9"/>
        <v>31.356820234869016</v>
      </c>
      <c r="BR43" s="254">
        <f>BR42+BR41</f>
        <v>17811</v>
      </c>
      <c r="BS43" s="255">
        <f>BS42+BS41</f>
        <v>16901</v>
      </c>
      <c r="BT43" s="251">
        <f>BT42+BT41</f>
        <v>34712</v>
      </c>
      <c r="BU43" s="256">
        <f>BU42+BU41</f>
        <v>1330</v>
      </c>
      <c r="BV43" s="257">
        <f t="shared" si="33"/>
        <v>26.099248120300754</v>
      </c>
      <c r="BW43" s="258">
        <f t="shared" si="34"/>
        <v>15.959540229885057</v>
      </c>
      <c r="BX43" s="259">
        <f>BX42+BX41</f>
        <v>1302</v>
      </c>
      <c r="BY43" s="260">
        <f>BY42+BY41</f>
        <v>873</v>
      </c>
      <c r="BZ43" s="261">
        <f>BZ42+BZ41</f>
        <v>2175</v>
      </c>
      <c r="CA43" s="250">
        <f>CA42+CA41</f>
        <v>169</v>
      </c>
      <c r="CB43" s="251">
        <f>CB42+CB41</f>
        <v>2171</v>
      </c>
      <c r="CC43" s="252">
        <f t="shared" si="35"/>
        <v>394.87573964497039</v>
      </c>
      <c r="CD43" s="253">
        <f t="shared" si="11"/>
        <v>30.738830032243207</v>
      </c>
      <c r="CE43" s="254">
        <f>CE42+CE41</f>
        <v>34202</v>
      </c>
      <c r="CF43" s="255">
        <f>CF42+CF41</f>
        <v>32532</v>
      </c>
      <c r="CG43" s="251">
        <f>CG42+CG41</f>
        <v>66734</v>
      </c>
      <c r="CH43" s="256">
        <f>CH42+CH41</f>
        <v>2658</v>
      </c>
      <c r="CI43" s="257">
        <f t="shared" si="36"/>
        <v>25.106847253574117</v>
      </c>
      <c r="CJ43" s="258">
        <f t="shared" si="37"/>
        <v>16.898961762471512</v>
      </c>
      <c r="CK43" s="259">
        <f>CK42+CK41</f>
        <v>2352</v>
      </c>
      <c r="CL43" s="260">
        <f>CL42+CL41</f>
        <v>1597</v>
      </c>
      <c r="CM43" s="261">
        <f>CM42+CM41</f>
        <v>3949</v>
      </c>
      <c r="CN43" s="250">
        <f>CN42+CN41</f>
        <v>82</v>
      </c>
      <c r="CO43" s="251">
        <f>CO42+CO41</f>
        <v>1467</v>
      </c>
      <c r="CP43" s="252">
        <f t="shared" si="38"/>
        <v>468.52439024390242</v>
      </c>
      <c r="CQ43" s="253">
        <f t="shared" si="14"/>
        <v>26.188820722563054</v>
      </c>
      <c r="CR43" s="254">
        <f>CR42+CR41</f>
        <v>19092</v>
      </c>
      <c r="CS43" s="255">
        <f>CS42+CS41</f>
        <v>19327</v>
      </c>
      <c r="CT43" s="251">
        <f>CT42+CT41</f>
        <v>38419</v>
      </c>
      <c r="CU43" s="256">
        <f>CU42+CU41</f>
        <v>2103</v>
      </c>
      <c r="CV43" s="257">
        <f t="shared" si="39"/>
        <v>18.26866381359962</v>
      </c>
      <c r="CW43" s="258">
        <f t="shared" si="40"/>
        <v>13.551675485008818</v>
      </c>
      <c r="CX43" s="259">
        <f>CX42+CX41</f>
        <v>1927</v>
      </c>
      <c r="CY43" s="260">
        <f>CY42+CY41</f>
        <v>908</v>
      </c>
      <c r="CZ43" s="261">
        <f>CZ42+CZ41</f>
        <v>2835</v>
      </c>
      <c r="DA43" s="262">
        <f t="shared" ref="DA43:DB43" si="152">DA42+DA41</f>
        <v>34</v>
      </c>
      <c r="DB43" s="255">
        <f t="shared" si="152"/>
        <v>610</v>
      </c>
      <c r="DC43" s="252">
        <f t="shared" si="41"/>
        <v>481.85294117647061</v>
      </c>
      <c r="DD43" s="253">
        <f t="shared" si="15"/>
        <v>26.857377049180329</v>
      </c>
      <c r="DE43" s="254">
        <f t="shared" ref="DE43:DM43" si="153">DE42+DE41</f>
        <v>7767</v>
      </c>
      <c r="DF43" s="255">
        <f t="shared" si="153"/>
        <v>8616</v>
      </c>
      <c r="DG43" s="251">
        <f t="shared" si="153"/>
        <v>16383</v>
      </c>
      <c r="DH43" s="251">
        <f>DH42+DH41</f>
        <v>764</v>
      </c>
      <c r="DI43" s="257">
        <f t="shared" si="42"/>
        <v>21.443717277486911</v>
      </c>
      <c r="DJ43" s="258">
        <f t="shared" si="43"/>
        <v>14.333333333333334</v>
      </c>
      <c r="DK43" s="254">
        <f t="shared" ref="DK43:DL43" si="154">DK42+DK41</f>
        <v>829</v>
      </c>
      <c r="DL43" s="255">
        <f t="shared" si="154"/>
        <v>314</v>
      </c>
      <c r="DM43" s="261">
        <f t="shared" si="153"/>
        <v>1143</v>
      </c>
      <c r="DN43" s="262">
        <f t="shared" si="16"/>
        <v>48</v>
      </c>
      <c r="DO43" s="255">
        <f t="shared" si="16"/>
        <v>857</v>
      </c>
      <c r="DP43" s="252">
        <f t="shared" si="44"/>
        <v>459.08333333333331</v>
      </c>
      <c r="DQ43" s="253">
        <f t="shared" si="17"/>
        <v>25.712952158693117</v>
      </c>
      <c r="DR43" s="254">
        <f t="shared" si="18"/>
        <v>11325</v>
      </c>
      <c r="DS43" s="255">
        <f t="shared" si="18"/>
        <v>10711</v>
      </c>
      <c r="DT43" s="251">
        <f t="shared" si="18"/>
        <v>22036</v>
      </c>
      <c r="DU43" s="251">
        <f t="shared" si="18"/>
        <v>1339</v>
      </c>
      <c r="DV43" s="257">
        <f t="shared" si="45"/>
        <v>16.457057505601195</v>
      </c>
      <c r="DW43" s="258">
        <f t="shared" si="46"/>
        <v>13.023640661938535</v>
      </c>
      <c r="DX43" s="254">
        <f t="shared" si="19"/>
        <v>1098</v>
      </c>
      <c r="DY43" s="255">
        <f t="shared" si="19"/>
        <v>594</v>
      </c>
      <c r="DZ43" s="261">
        <f t="shared" si="19"/>
        <v>1692</v>
      </c>
      <c r="EA43" s="1"/>
    </row>
    <row r="44" spans="1:131" ht="12.75" customHeight="1" x14ac:dyDescent="0.25">
      <c r="A44" s="1"/>
      <c r="B44" s="263" t="s">
        <v>46</v>
      </c>
      <c r="C44" s="264" t="s">
        <v>49</v>
      </c>
      <c r="D44" s="265">
        <f t="shared" si="0"/>
        <v>502</v>
      </c>
      <c r="E44" s="266"/>
      <c r="F44" s="267">
        <f t="shared" si="1"/>
        <v>2505</v>
      </c>
      <c r="G44" s="268"/>
      <c r="H44" s="269"/>
      <c r="I44" s="270"/>
      <c r="J44" s="268"/>
      <c r="K44" s="269"/>
      <c r="L44" s="271"/>
      <c r="M44" s="272"/>
      <c r="N44" s="273">
        <f>N11+N16+N19+N22+N25+N29+N33+N36+N39</f>
        <v>502</v>
      </c>
      <c r="O44" s="274">
        <f>O11+O16+O19+O22+O25+O29+O33+O36+O39</f>
        <v>1817</v>
      </c>
      <c r="P44" s="275">
        <f t="shared" si="20"/>
        <v>76.356573705179287</v>
      </c>
      <c r="Q44" s="276">
        <f t="shared" si="3"/>
        <v>21.09576224545955</v>
      </c>
      <c r="R44" s="277">
        <f>R11+R16+R19+R22+R25+R29+R33+R36+R39</f>
        <v>19685</v>
      </c>
      <c r="S44" s="278">
        <f>S11+S16+S19+S22+S25+S29+S33+S36+S39</f>
        <v>18646</v>
      </c>
      <c r="T44" s="274">
        <f>T11+T16+T19+T22+T25+T29+T33+T36+T39</f>
        <v>38331</v>
      </c>
      <c r="U44" s="279">
        <f>U11+U16+U19+U22+U25+U29+U33+U36+U39</f>
        <v>2832</v>
      </c>
      <c r="V44" s="280">
        <f t="shared" si="21"/>
        <v>13.534957627118644</v>
      </c>
      <c r="W44" s="281">
        <f t="shared" si="22"/>
        <v>15.301796407185629</v>
      </c>
      <c r="X44" s="282">
        <f>X11+X16+X19+X22+X25+X29+X33+X36+X39</f>
        <v>1549</v>
      </c>
      <c r="Y44" s="267">
        <f>Y11+Y16+Y19+Y22+Y25+Y29+Y33+Y36+Y39</f>
        <v>956</v>
      </c>
      <c r="Z44" s="283">
        <f>Z11+Z16+Z19+Z22+Z25+Z29+Z33+Z36+Z39</f>
        <v>2505</v>
      </c>
      <c r="AA44" s="273">
        <f>AA11+AA16+AA19+AA22+AA25+AA29+AA33+AA36+AA39</f>
        <v>1</v>
      </c>
      <c r="AB44" s="274">
        <f>AB11+AB16+AB19+AB22+AB25+AB29+AB33+AB36+AB39</f>
        <v>3</v>
      </c>
      <c r="AC44" s="275">
        <f t="shared" si="23"/>
        <v>57</v>
      </c>
      <c r="AD44" s="276">
        <f t="shared" si="6"/>
        <v>19</v>
      </c>
      <c r="AE44" s="277">
        <f>AE11+AE16+AE19+AE22+AE25+AE29+AE33+AE36+AE39</f>
        <v>31</v>
      </c>
      <c r="AF44" s="278">
        <f>AF11+AF16+AF19+AF22+AF25+AF29+AF33+AF36+AF39</f>
        <v>26</v>
      </c>
      <c r="AG44" s="274">
        <f>AG11+AG16+AG19+AG22+AG25+AG29+AG33+AG36+AG39</f>
        <v>57</v>
      </c>
      <c r="AH44" s="279">
        <f>AH11+AH16+AH19+AH22+AH25+AH29+AH33+AH36+AH39</f>
        <v>3</v>
      </c>
      <c r="AI44" s="280">
        <f t="shared" si="24"/>
        <v>19</v>
      </c>
      <c r="AJ44" s="281">
        <f t="shared" si="25"/>
        <v>11.4</v>
      </c>
      <c r="AK44" s="282">
        <f>AK11+AK16+AK19+AK22+AK25+AK29+AK33+AK36+AK39</f>
        <v>2</v>
      </c>
      <c r="AL44" s="267">
        <f>AL11+AL16+AL19+AL22+AL25+AL29+AL33+AL36+AL39</f>
        <v>3</v>
      </c>
      <c r="AM44" s="283">
        <f>AM11+AM16+AM19+AM22+AM25+AM29+AM33+AM36+AM39</f>
        <v>5</v>
      </c>
      <c r="AN44" s="273">
        <f>AN11+AN16+AN19+AN22+AN25+AN29+AN33+AN36+AN39</f>
        <v>170</v>
      </c>
      <c r="AO44" s="274">
        <f>AO11+AO16+AO19+AO22+AO25+AO29+AO33+AO36+AO39</f>
        <v>181</v>
      </c>
      <c r="AP44" s="275">
        <f t="shared" si="26"/>
        <v>18.017647058823531</v>
      </c>
      <c r="AQ44" s="276">
        <f t="shared" si="7"/>
        <v>16.922651933701658</v>
      </c>
      <c r="AR44" s="277">
        <f>AR11+AR16+AR19+AR22+AR25+AR29+AR33+AR36+AR39</f>
        <v>1559</v>
      </c>
      <c r="AS44" s="278">
        <f>AS11+AS16+AS19+AS22+AS25+AS29+AS33+AS36+AS39</f>
        <v>1504</v>
      </c>
      <c r="AT44" s="274">
        <f>AT11+AT16+AT19+AT22+AT25+AT29+AT33+AT36+AT39</f>
        <v>3063</v>
      </c>
      <c r="AU44" s="279">
        <f>AU11+AU16+AU19+AU22+AU25+AU29+AU33+AU36+AU39</f>
        <v>195</v>
      </c>
      <c r="AV44" s="280">
        <f t="shared" si="27"/>
        <v>15.707692307692307</v>
      </c>
      <c r="AW44" s="281">
        <f t="shared" si="28"/>
        <v>20.151315789473685</v>
      </c>
      <c r="AX44" s="282">
        <f>AX11+AX16+AX19+AX22+AX25+AX29+AX33+AX36+AX39</f>
        <v>23</v>
      </c>
      <c r="AY44" s="267">
        <f>AY11+AY16+AY19+AY22+AY25+AY29+AY33+AY36+AY39</f>
        <v>129</v>
      </c>
      <c r="AZ44" s="283">
        <f>AZ11+AZ16+AZ19+AZ22+AZ25+AZ29+AZ33+AZ36+AZ39</f>
        <v>152</v>
      </c>
      <c r="BA44" s="273">
        <f>BA11+BA16+BA19+BA22+BA25+BA29+BA33+BA36+BA39</f>
        <v>373</v>
      </c>
      <c r="BB44" s="274">
        <f>BB11+BB16+BB19+BB22+BB25+BB29+BB33+BB36+BB39</f>
        <v>907</v>
      </c>
      <c r="BC44" s="275">
        <f t="shared" si="29"/>
        <v>43.453083109919568</v>
      </c>
      <c r="BD44" s="276">
        <f t="shared" si="8"/>
        <v>17.869900771775082</v>
      </c>
      <c r="BE44" s="277">
        <f>BE11+BE16+BE19+BE22+BE25+BE29+BE33+BE36+BE39</f>
        <v>8198</v>
      </c>
      <c r="BF44" s="278">
        <f>BF11+BF16+BF19+BF22+BF25+BF29+BF33+BF36+BF39</f>
        <v>8010</v>
      </c>
      <c r="BG44" s="274">
        <f>BG11+BG16+BG19+BG22+BG25+BG29+BG33+BG36+BG39</f>
        <v>16208</v>
      </c>
      <c r="BH44" s="279">
        <f>BH11+BH16+BH19+BH22+BH25+BH29+BH33+BH36+BH39</f>
        <v>1616</v>
      </c>
      <c r="BI44" s="280">
        <f t="shared" si="30"/>
        <v>10.029702970297029</v>
      </c>
      <c r="BJ44" s="281">
        <f t="shared" si="31"/>
        <v>14.155458515283843</v>
      </c>
      <c r="BK44" s="282">
        <f>BK11+BK16+BK19+BK22+BK25+BK29+BK33+BK36+BK39</f>
        <v>724</v>
      </c>
      <c r="BL44" s="267">
        <f>BL11+BL16+BL19+BL22+BL25+BL29+BL33+BL36+BL39</f>
        <v>421</v>
      </c>
      <c r="BM44" s="283">
        <f>BM11+BM16+BM19+BM22+BM25+BM29+BM33+BM36+BM39</f>
        <v>1145</v>
      </c>
      <c r="BN44" s="273">
        <f>BN11+BN16+BN19+BN22+BN25+BN29+BN33+BN36+BN39</f>
        <v>114</v>
      </c>
      <c r="BO44" s="274">
        <f>BO11+BO16+BO19+BO22+BO25+BO29+BO33+BO36+BO39</f>
        <v>781</v>
      </c>
      <c r="BP44" s="275">
        <f t="shared" si="32"/>
        <v>143.95614035087721</v>
      </c>
      <c r="BQ44" s="276">
        <f t="shared" si="9"/>
        <v>21.01280409731114</v>
      </c>
      <c r="BR44" s="277">
        <f>BR11+BR16+BR19+BR22+BR25+BR29+BR33+BR36+BR39</f>
        <v>8408</v>
      </c>
      <c r="BS44" s="278">
        <f>BS11+BS16+BS19+BS22+BS25+BS29+BS33+BS36+BS39</f>
        <v>8003</v>
      </c>
      <c r="BT44" s="274">
        <f>BT11+BT16+BT19+BT22+BT25+BT29+BT33+BT36+BT39</f>
        <v>16411</v>
      </c>
      <c r="BU44" s="279">
        <f>BU11+BU16+BU19+BU22+BU25+BU29+BU33+BU36+BU39</f>
        <v>753</v>
      </c>
      <c r="BV44" s="280">
        <f t="shared" si="33"/>
        <v>21.794156706507305</v>
      </c>
      <c r="BW44" s="281">
        <f t="shared" si="34"/>
        <v>14.39561403508772</v>
      </c>
      <c r="BX44" s="282">
        <f>BX11+BX16+BX19+BX22+BX25+BX29+BX33+BX36+BX39</f>
        <v>693</v>
      </c>
      <c r="BY44" s="267">
        <f>BY11+BY16+BY19+BY22+BY25+BY29+BY33+BY36+BY39</f>
        <v>447</v>
      </c>
      <c r="BZ44" s="283">
        <f>BZ11+BZ16+BZ19+BZ22+BZ25+BZ29+BZ33+BZ36+BZ39</f>
        <v>1140</v>
      </c>
      <c r="CA44" s="273">
        <f>CA11+CA16+CA19+CA22+CA25+CA29+CA33+CA36+CA39</f>
        <v>487</v>
      </c>
      <c r="CB44" s="274">
        <f>CB11+CB16+CB19+CB22+CB25+CB29+CB33+CB36+CB39</f>
        <v>1688</v>
      </c>
      <c r="CC44" s="275">
        <f t="shared" si="35"/>
        <v>66.979466119096514</v>
      </c>
      <c r="CD44" s="276">
        <f t="shared" si="11"/>
        <v>19.324052132701421</v>
      </c>
      <c r="CE44" s="277">
        <f>CE11+CE16+CE19+CE22+CE25+CE29+CE33+CE36+CE39</f>
        <v>16606</v>
      </c>
      <c r="CF44" s="278">
        <f>CF11+CF16+CF19+CF22+CF25+CF29+CF33+CF36+CF39</f>
        <v>16013</v>
      </c>
      <c r="CG44" s="274">
        <f>CG11+CG16+CG19+CG22+CG25+CG29+CG33+CG36+CG39</f>
        <v>32619</v>
      </c>
      <c r="CH44" s="279">
        <f>CH11+CH16+CH19+CH22+CH25+CH29+CH33+CH36+CH39</f>
        <v>2369</v>
      </c>
      <c r="CI44" s="280">
        <f t="shared" si="36"/>
        <v>13.769100886449978</v>
      </c>
      <c r="CJ44" s="281">
        <f t="shared" si="37"/>
        <v>14.27527352297593</v>
      </c>
      <c r="CK44" s="282">
        <f>CK11+CK16+CK19+CK22+CK25+CK29+CK33+CK36+CK39</f>
        <v>1417</v>
      </c>
      <c r="CL44" s="267">
        <f>CL11+CL16+CL19+CL22+CL25+CL29+CL33+CL36+CL39</f>
        <v>868</v>
      </c>
      <c r="CM44" s="283">
        <f>CM11+CM16+CM19+CM22+CM25+CM29+CM33+CM36+CM39</f>
        <v>2285</v>
      </c>
      <c r="CN44" s="273">
        <f>CN11+CN16+CN19+CN22+CN25+CN29+CN33+CN36+CN39</f>
        <v>14</v>
      </c>
      <c r="CO44" s="274">
        <f>CO11+CO16+CO19+CO22+CO25+CO29+CO33+CO36+CO39</f>
        <v>126</v>
      </c>
      <c r="CP44" s="275">
        <f t="shared" si="38"/>
        <v>189.21428571428572</v>
      </c>
      <c r="CQ44" s="276">
        <f t="shared" si="14"/>
        <v>21.023809523809526</v>
      </c>
      <c r="CR44" s="277">
        <f>CR11+CR16+CR19+CR22+CR25+CR29+CR33+CR36+CR39</f>
        <v>1520</v>
      </c>
      <c r="CS44" s="278">
        <f>CS11+CS16+CS19+CS22+CS25+CS29+CS33+CS36+CS39</f>
        <v>1129</v>
      </c>
      <c r="CT44" s="274">
        <f>CT11+CT16+CT19+CT22+CT25+CT29+CT33+CT36+CT39</f>
        <v>2649</v>
      </c>
      <c r="CU44" s="279">
        <f>CU11+CU16+CU19+CU22+CU25+CU29+CU33+CU36+CU39</f>
        <v>268</v>
      </c>
      <c r="CV44" s="280">
        <f t="shared" si="39"/>
        <v>9.8843283582089558</v>
      </c>
      <c r="CW44" s="281">
        <f t="shared" si="40"/>
        <v>12.320930232558139</v>
      </c>
      <c r="CX44" s="282">
        <f>CX11+CX16+CX19+CX22+CX25+CX29+CX33+CX36+CX39</f>
        <v>130</v>
      </c>
      <c r="CY44" s="267">
        <f>CY11+CY16+CY19+CY22+CY25+CY29+CY33+CY36+CY39</f>
        <v>85</v>
      </c>
      <c r="CZ44" s="283">
        <f>CZ11+CZ16+CZ19+CZ22+CZ25+CZ29+CZ33+CZ36+CZ39</f>
        <v>215</v>
      </c>
      <c r="DA44" s="265">
        <f>DA11+DA16+DA19+DA22+DA25+DA29+DA33+DA36+DA39</f>
        <v>2</v>
      </c>
      <c r="DB44" s="278">
        <f>DB11+DB16+DB19+DB22+DB25+DB29+DB33+DB36+DB39</f>
        <v>17</v>
      </c>
      <c r="DC44" s="275">
        <f t="shared" si="41"/>
        <v>235.5</v>
      </c>
      <c r="DD44" s="276">
        <f t="shared" si="15"/>
        <v>27.705882352941178</v>
      </c>
      <c r="DE44" s="277">
        <f>DE11+DE16+DE19+DE22+DE25+DE29+DE33+DE36+DE39</f>
        <v>265</v>
      </c>
      <c r="DF44" s="278">
        <f>DF11+DF16+DF19+DF22+DF25+DF29+DF33+DF36+DF39</f>
        <v>206</v>
      </c>
      <c r="DG44" s="274">
        <f>DG11+DG16+DG19+DG22+DG25+DG29+DG33+DG36+DG39</f>
        <v>471</v>
      </c>
      <c r="DH44" s="274">
        <f>DH11+DH16+DH19+DH22+DH25+DH29+DH33+DH36+DH39</f>
        <v>56</v>
      </c>
      <c r="DI44" s="280">
        <f t="shared" si="42"/>
        <v>8.4107142857142865</v>
      </c>
      <c r="DJ44" s="281">
        <f t="shared" si="43"/>
        <v>20.478260869565219</v>
      </c>
      <c r="DK44" s="277">
        <f>DK11+DK16+DK19+DK22+DK25+DK29+DK33+DK36+DK39</f>
        <v>17</v>
      </c>
      <c r="DL44" s="278">
        <f>DL11+DL16+DL19+DL22+DL25+DL29+DL33+DL36+DL39</f>
        <v>6</v>
      </c>
      <c r="DM44" s="283">
        <f>DM11+DM16+DM19+DM22+DM25+DM29+DM33+DM36+DM39</f>
        <v>23</v>
      </c>
      <c r="DN44" s="265">
        <f t="shared" si="16"/>
        <v>12</v>
      </c>
      <c r="DO44" s="278">
        <f t="shared" si="16"/>
        <v>109</v>
      </c>
      <c r="DP44" s="275">
        <f t="shared" si="44"/>
        <v>181.5</v>
      </c>
      <c r="DQ44" s="276">
        <f t="shared" si="17"/>
        <v>19.98165137614679</v>
      </c>
      <c r="DR44" s="277">
        <f t="shared" si="18"/>
        <v>1255</v>
      </c>
      <c r="DS44" s="278">
        <f t="shared" si="18"/>
        <v>923</v>
      </c>
      <c r="DT44" s="274">
        <f t="shared" si="18"/>
        <v>2178</v>
      </c>
      <c r="DU44" s="274">
        <f t="shared" si="18"/>
        <v>212</v>
      </c>
      <c r="DV44" s="280">
        <f t="shared" si="45"/>
        <v>10.273584905660377</v>
      </c>
      <c r="DW44" s="281">
        <f t="shared" si="46"/>
        <v>11.34375</v>
      </c>
      <c r="DX44" s="277">
        <f t="shared" si="19"/>
        <v>113</v>
      </c>
      <c r="DY44" s="278">
        <f t="shared" si="19"/>
        <v>79</v>
      </c>
      <c r="DZ44" s="283">
        <f t="shared" si="19"/>
        <v>192</v>
      </c>
      <c r="EA44" s="1"/>
    </row>
    <row r="45" spans="1:131" ht="12.75" customHeight="1" x14ac:dyDescent="0.25">
      <c r="A45" s="1"/>
      <c r="B45" s="284" t="s">
        <v>46</v>
      </c>
      <c r="C45" s="285" t="s">
        <v>18</v>
      </c>
      <c r="D45" s="286">
        <f t="shared" si="0"/>
        <v>800</v>
      </c>
      <c r="E45" s="287">
        <f>K45+O45</f>
        <v>5407</v>
      </c>
      <c r="F45" s="288">
        <f t="shared" si="1"/>
        <v>9445</v>
      </c>
      <c r="G45" s="286"/>
      <c r="H45" s="287"/>
      <c r="I45" s="289"/>
      <c r="J45" s="286">
        <f>J42</f>
        <v>28</v>
      </c>
      <c r="K45" s="287">
        <f t="shared" ref="K45:L45" si="155">K42</f>
        <v>63</v>
      </c>
      <c r="L45" s="290">
        <f t="shared" si="155"/>
        <v>215</v>
      </c>
      <c r="N45" s="291">
        <f>N42+N44</f>
        <v>772</v>
      </c>
      <c r="O45" s="292">
        <f>O42+O44</f>
        <v>5344</v>
      </c>
      <c r="P45" s="293">
        <f t="shared" si="20"/>
        <v>191.71113989637306</v>
      </c>
      <c r="Q45" s="294">
        <f t="shared" si="3"/>
        <v>27.694797904191617</v>
      </c>
      <c r="R45" s="295">
        <f>R42+R44</f>
        <v>75002</v>
      </c>
      <c r="S45" s="289">
        <f>S42+S44</f>
        <v>72999</v>
      </c>
      <c r="T45" s="292">
        <f>T42+T44</f>
        <v>148001</v>
      </c>
      <c r="U45" s="296">
        <f>U42+U44</f>
        <v>7816</v>
      </c>
      <c r="V45" s="297">
        <f t="shared" si="21"/>
        <v>18.93564483111566</v>
      </c>
      <c r="W45" s="298">
        <f t="shared" si="22"/>
        <v>16.034777898158179</v>
      </c>
      <c r="X45" s="299">
        <f>X42+X44</f>
        <v>5689</v>
      </c>
      <c r="Y45" s="288">
        <f>Y42+Y44</f>
        <v>3541</v>
      </c>
      <c r="Z45" s="290">
        <f>Z42+Z44</f>
        <v>9230</v>
      </c>
      <c r="AA45" s="291">
        <f>AA42+AA44</f>
        <v>41</v>
      </c>
      <c r="AB45" s="292">
        <f>AB42+AB44</f>
        <v>148</v>
      </c>
      <c r="AC45" s="293">
        <f t="shared" si="23"/>
        <v>112.90243902439025</v>
      </c>
      <c r="AD45" s="294">
        <f t="shared" si="6"/>
        <v>31.277027027027028</v>
      </c>
      <c r="AE45" s="295">
        <f>AE42+AE44</f>
        <v>2404</v>
      </c>
      <c r="AF45" s="289">
        <f>AF42+AF44</f>
        <v>2225</v>
      </c>
      <c r="AG45" s="292">
        <f>AG42+AG44</f>
        <v>4629</v>
      </c>
      <c r="AH45" s="296">
        <f>AH42+AH44</f>
        <v>220</v>
      </c>
      <c r="AI45" s="297">
        <f t="shared" si="24"/>
        <v>21.040909090909089</v>
      </c>
      <c r="AJ45" s="298">
        <f t="shared" si="25"/>
        <v>16.242105263157896</v>
      </c>
      <c r="AK45" s="299">
        <f>AK42+AK44</f>
        <v>65</v>
      </c>
      <c r="AL45" s="288">
        <f>AL42+AL44</f>
        <v>220</v>
      </c>
      <c r="AM45" s="290">
        <f>AM42+AM44</f>
        <v>285</v>
      </c>
      <c r="AN45" s="291">
        <f>AN42+AN44</f>
        <v>292</v>
      </c>
      <c r="AO45" s="292">
        <f>AO42+AO44</f>
        <v>497</v>
      </c>
      <c r="AP45" s="293">
        <f t="shared" si="26"/>
        <v>38.321917808219176</v>
      </c>
      <c r="AQ45" s="294">
        <f t="shared" si="7"/>
        <v>22.515090543259557</v>
      </c>
      <c r="AR45" s="295">
        <f>AR42+AR44</f>
        <v>5840</v>
      </c>
      <c r="AS45" s="289">
        <f>AS42+AS44</f>
        <v>5350</v>
      </c>
      <c r="AT45" s="292">
        <f>AT42+AT44</f>
        <v>11190</v>
      </c>
      <c r="AU45" s="296">
        <f>AU42+AU44</f>
        <v>602</v>
      </c>
      <c r="AV45" s="297">
        <f t="shared" si="27"/>
        <v>18.588039867109636</v>
      </c>
      <c r="AW45" s="298">
        <f t="shared" si="28"/>
        <v>17.348837209302324</v>
      </c>
      <c r="AX45" s="299">
        <f>AX42+AX44</f>
        <v>98</v>
      </c>
      <c r="AY45" s="288">
        <f>AY42+AY44</f>
        <v>547</v>
      </c>
      <c r="AZ45" s="290">
        <f>AZ42+AZ44</f>
        <v>645</v>
      </c>
      <c r="BA45" s="291">
        <f>BA42+BA44</f>
        <v>452</v>
      </c>
      <c r="BB45" s="292">
        <f>BB42+BB44</f>
        <v>1925</v>
      </c>
      <c r="BC45" s="293">
        <f t="shared" si="29"/>
        <v>105.92477876106194</v>
      </c>
      <c r="BD45" s="294">
        <f t="shared" si="8"/>
        <v>24.871688311688313</v>
      </c>
      <c r="BE45" s="295">
        <f>BE42+BE44</f>
        <v>24392</v>
      </c>
      <c r="BF45" s="289">
        <f>BF42+BF44</f>
        <v>23486</v>
      </c>
      <c r="BG45" s="292">
        <f>BG42+BG44</f>
        <v>47878</v>
      </c>
      <c r="BH45" s="296">
        <f>BH42+BH44</f>
        <v>2922</v>
      </c>
      <c r="BI45" s="297">
        <f t="shared" si="30"/>
        <v>16.385352498288842</v>
      </c>
      <c r="BJ45" s="298">
        <f t="shared" si="31"/>
        <v>16.532458563535911</v>
      </c>
      <c r="BK45" s="299">
        <f>BK42+BK44</f>
        <v>1764</v>
      </c>
      <c r="BL45" s="288">
        <f>BL42+BL44</f>
        <v>1132</v>
      </c>
      <c r="BM45" s="290">
        <f>BM42+BM44</f>
        <v>2896</v>
      </c>
      <c r="BN45" s="291">
        <f>BN42+BN44</f>
        <v>195</v>
      </c>
      <c r="BO45" s="292">
        <f>BO42+BO44</f>
        <v>1844</v>
      </c>
      <c r="BP45" s="293">
        <f t="shared" si="32"/>
        <v>259.56923076923078</v>
      </c>
      <c r="BQ45" s="294">
        <f t="shared" si="9"/>
        <v>27.449023861171366</v>
      </c>
      <c r="BR45" s="295">
        <f>BR42+BR44</f>
        <v>25925</v>
      </c>
      <c r="BS45" s="289">
        <f>BS42+BS44</f>
        <v>24691</v>
      </c>
      <c r="BT45" s="292">
        <f>BT42+BT44</f>
        <v>50616</v>
      </c>
      <c r="BU45" s="296">
        <f>BU42+BU44</f>
        <v>2052</v>
      </c>
      <c r="BV45" s="297">
        <f t="shared" si="33"/>
        <v>24.666666666666668</v>
      </c>
      <c r="BW45" s="298">
        <f t="shared" si="34"/>
        <v>15.593345656192236</v>
      </c>
      <c r="BX45" s="299">
        <f>BX42+BX44</f>
        <v>1963</v>
      </c>
      <c r="BY45" s="288">
        <f>BY42+BY44</f>
        <v>1283</v>
      </c>
      <c r="BZ45" s="290">
        <f>BZ42+BZ44</f>
        <v>3246</v>
      </c>
      <c r="CA45" s="291">
        <f>CA42+CA44</f>
        <v>647</v>
      </c>
      <c r="CB45" s="292">
        <f>CB42+CB44</f>
        <v>3769</v>
      </c>
      <c r="CC45" s="293">
        <f t="shared" si="35"/>
        <v>152.23183925811438</v>
      </c>
      <c r="CD45" s="294">
        <f t="shared" si="11"/>
        <v>26.132661183337756</v>
      </c>
      <c r="CE45" s="295">
        <f>CE42+CE44</f>
        <v>50317</v>
      </c>
      <c r="CF45" s="289">
        <f>CF42+CF44</f>
        <v>48177</v>
      </c>
      <c r="CG45" s="292">
        <f>CG42+CG44</f>
        <v>98494</v>
      </c>
      <c r="CH45" s="296">
        <f>CH42+CH44</f>
        <v>4974</v>
      </c>
      <c r="CI45" s="297">
        <f t="shared" si="36"/>
        <v>19.801769199839164</v>
      </c>
      <c r="CJ45" s="298">
        <f t="shared" si="37"/>
        <v>16.036144578313252</v>
      </c>
      <c r="CK45" s="299">
        <f>CK42+CK44</f>
        <v>3727</v>
      </c>
      <c r="CL45" s="288">
        <f>CL42+CL44</f>
        <v>2415</v>
      </c>
      <c r="CM45" s="290">
        <f>CM42+CM44</f>
        <v>6142</v>
      </c>
      <c r="CN45" s="291">
        <f>CN42+CN44</f>
        <v>84</v>
      </c>
      <c r="CO45" s="292">
        <f>CO42+CO44</f>
        <v>1427</v>
      </c>
      <c r="CP45" s="293">
        <f t="shared" si="38"/>
        <v>456.15476190476193</v>
      </c>
      <c r="CQ45" s="294">
        <f t="shared" si="14"/>
        <v>26.851436580238261</v>
      </c>
      <c r="CR45" s="295">
        <f>CR42+CR44</f>
        <v>18845</v>
      </c>
      <c r="CS45" s="289">
        <f>CS42+CS44</f>
        <v>19472</v>
      </c>
      <c r="CT45" s="292">
        <f>CT42+CT44</f>
        <v>38317</v>
      </c>
      <c r="CU45" s="296">
        <f>CU42+CU44</f>
        <v>2240</v>
      </c>
      <c r="CV45" s="297">
        <f t="shared" si="39"/>
        <v>17.10580357142857</v>
      </c>
      <c r="CW45" s="298">
        <f t="shared" si="40"/>
        <v>13.669996432393864</v>
      </c>
      <c r="CX45" s="299">
        <f>CX42+CX44</f>
        <v>1897</v>
      </c>
      <c r="CY45" s="288">
        <f>CY42+CY44</f>
        <v>906</v>
      </c>
      <c r="CZ45" s="290">
        <f>CZ42+CZ44</f>
        <v>2803</v>
      </c>
      <c r="DA45" s="286">
        <f>DA42+DA44</f>
        <v>27</v>
      </c>
      <c r="DB45" s="289">
        <f>DB42+DB44</f>
        <v>519</v>
      </c>
      <c r="DC45" s="293">
        <f t="shared" si="41"/>
        <v>554.14814814814815</v>
      </c>
      <c r="DD45" s="294">
        <f t="shared" si="15"/>
        <v>28.828516377649326</v>
      </c>
      <c r="DE45" s="295">
        <f>DE42+DE44</f>
        <v>6847</v>
      </c>
      <c r="DF45" s="289">
        <f>DF42+DF44</f>
        <v>8115</v>
      </c>
      <c r="DG45" s="292">
        <f>DG42+DG44</f>
        <v>14962</v>
      </c>
      <c r="DH45" s="292">
        <f>DH42+DH44</f>
        <v>715</v>
      </c>
      <c r="DI45" s="297">
        <f t="shared" si="42"/>
        <v>20.925874125874127</v>
      </c>
      <c r="DJ45" s="298">
        <f t="shared" si="43"/>
        <v>15.267346938775511</v>
      </c>
      <c r="DK45" s="295">
        <f>DK42+DK44</f>
        <v>710</v>
      </c>
      <c r="DL45" s="289">
        <f>DL42+DL44</f>
        <v>270</v>
      </c>
      <c r="DM45" s="290">
        <f>DM42+DM44</f>
        <v>980</v>
      </c>
      <c r="DN45" s="286">
        <f t="shared" si="16"/>
        <v>57</v>
      </c>
      <c r="DO45" s="289">
        <f t="shared" si="16"/>
        <v>908</v>
      </c>
      <c r="DP45" s="293">
        <f t="shared" si="44"/>
        <v>409.73684210526318</v>
      </c>
      <c r="DQ45" s="294">
        <f t="shared" si="17"/>
        <v>25.721365638766521</v>
      </c>
      <c r="DR45" s="295">
        <f t="shared" si="18"/>
        <v>11998</v>
      </c>
      <c r="DS45" s="289">
        <f t="shared" si="18"/>
        <v>11357</v>
      </c>
      <c r="DT45" s="292">
        <f t="shared" si="18"/>
        <v>23355</v>
      </c>
      <c r="DU45" s="292">
        <f t="shared" si="18"/>
        <v>1525</v>
      </c>
      <c r="DV45" s="297">
        <f t="shared" si="45"/>
        <v>15.314754098360655</v>
      </c>
      <c r="DW45" s="298">
        <f t="shared" si="46"/>
        <v>12.811300054854636</v>
      </c>
      <c r="DX45" s="295">
        <f t="shared" si="19"/>
        <v>1187</v>
      </c>
      <c r="DY45" s="289">
        <f t="shared" si="19"/>
        <v>636</v>
      </c>
      <c r="DZ45" s="290">
        <f t="shared" si="19"/>
        <v>1823</v>
      </c>
      <c r="EA45" s="1"/>
    </row>
    <row r="46" spans="1:131" ht="12.75" customHeight="1" thickBot="1" x14ac:dyDescent="0.3">
      <c r="A46" s="1"/>
      <c r="B46" s="300" t="s">
        <v>48</v>
      </c>
      <c r="C46" s="301" t="s">
        <v>50</v>
      </c>
      <c r="D46" s="302">
        <f t="shared" si="0"/>
        <v>824</v>
      </c>
      <c r="E46" s="303">
        <f>K46+O46</f>
        <v>5686</v>
      </c>
      <c r="F46" s="304">
        <f t="shared" si="1"/>
        <v>9803</v>
      </c>
      <c r="G46" s="302"/>
      <c r="H46" s="303"/>
      <c r="I46" s="305"/>
      <c r="J46" s="302">
        <f>J45</f>
        <v>28</v>
      </c>
      <c r="K46" s="303">
        <f t="shared" ref="K46:L46" si="156">K45</f>
        <v>63</v>
      </c>
      <c r="L46" s="306">
        <f t="shared" si="156"/>
        <v>215</v>
      </c>
      <c r="N46" s="307">
        <f>N45+N41</f>
        <v>796</v>
      </c>
      <c r="O46" s="308">
        <f>O45+O41</f>
        <v>5623</v>
      </c>
      <c r="P46" s="309">
        <f t="shared" si="20"/>
        <v>190.71608040201005</v>
      </c>
      <c r="Q46" s="310">
        <f t="shared" si="3"/>
        <v>26.998043748888495</v>
      </c>
      <c r="R46" s="311">
        <f>R45+R41</f>
        <v>77372</v>
      </c>
      <c r="S46" s="312">
        <f>S45+S41</f>
        <v>74438</v>
      </c>
      <c r="T46" s="308">
        <f>T45+T41</f>
        <v>151810</v>
      </c>
      <c r="U46" s="313">
        <f>U45+U41</f>
        <v>8017</v>
      </c>
      <c r="V46" s="314">
        <f t="shared" si="21"/>
        <v>18.936010976674567</v>
      </c>
      <c r="W46" s="315">
        <f t="shared" si="22"/>
        <v>15.833333333333334</v>
      </c>
      <c r="X46" s="316">
        <f>X45+X41</f>
        <v>5897</v>
      </c>
      <c r="Y46" s="317">
        <f>Y45+Y41</f>
        <v>3691</v>
      </c>
      <c r="Z46" s="318">
        <f>Z45+Z41</f>
        <v>9588</v>
      </c>
      <c r="AA46" s="307">
        <f>AA45+AA41</f>
        <v>44</v>
      </c>
      <c r="AB46" s="308">
        <f>AB45+AB41</f>
        <v>171</v>
      </c>
      <c r="AC46" s="309">
        <f t="shared" si="23"/>
        <v>109.43181818181819</v>
      </c>
      <c r="AD46" s="310">
        <f t="shared" si="6"/>
        <v>28.157894736842106</v>
      </c>
      <c r="AE46" s="311">
        <f>AE45+AE41</f>
        <v>2511</v>
      </c>
      <c r="AF46" s="312">
        <f>AF45+AF41</f>
        <v>2304</v>
      </c>
      <c r="AG46" s="308">
        <f>AG45+AG41</f>
        <v>4815</v>
      </c>
      <c r="AH46" s="313">
        <f>AH45+AH41</f>
        <v>236</v>
      </c>
      <c r="AI46" s="314">
        <f t="shared" si="24"/>
        <v>20.402542372881356</v>
      </c>
      <c r="AJ46" s="315">
        <f t="shared" si="25"/>
        <v>15.838815789473685</v>
      </c>
      <c r="AK46" s="316">
        <f>AK45+AK41</f>
        <v>71</v>
      </c>
      <c r="AL46" s="317">
        <f>AL45+AL41</f>
        <v>233</v>
      </c>
      <c r="AM46" s="318">
        <f>AM45+AM41</f>
        <v>304</v>
      </c>
      <c r="AN46" s="307">
        <f>AN45+AN41</f>
        <v>296</v>
      </c>
      <c r="AO46" s="308">
        <f>AO45+AO41</f>
        <v>521</v>
      </c>
      <c r="AP46" s="309">
        <f t="shared" si="26"/>
        <v>38.476351351351354</v>
      </c>
      <c r="AQ46" s="310">
        <f t="shared" si="7"/>
        <v>21.859884836852206</v>
      </c>
      <c r="AR46" s="311">
        <f>AR45+AR41</f>
        <v>5952</v>
      </c>
      <c r="AS46" s="312">
        <f>AS45+AS41</f>
        <v>5437</v>
      </c>
      <c r="AT46" s="308">
        <f>AT45+AT41</f>
        <v>11389</v>
      </c>
      <c r="AU46" s="313">
        <f>AU45+AU41</f>
        <v>619</v>
      </c>
      <c r="AV46" s="314">
        <f t="shared" si="27"/>
        <v>18.39903069466882</v>
      </c>
      <c r="AW46" s="315">
        <f t="shared" si="28"/>
        <v>17.126315789473683</v>
      </c>
      <c r="AX46" s="316">
        <f>AX45+AX41</f>
        <v>104</v>
      </c>
      <c r="AY46" s="317">
        <f>AY45+AY41</f>
        <v>561</v>
      </c>
      <c r="AZ46" s="318">
        <f>AZ45+AZ41</f>
        <v>665</v>
      </c>
      <c r="BA46" s="307">
        <f>BA45+BA41</f>
        <v>456</v>
      </c>
      <c r="BB46" s="308">
        <f>BB45+BB41</f>
        <v>1971</v>
      </c>
      <c r="BC46" s="309">
        <f t="shared" si="29"/>
        <v>105.76754385964912</v>
      </c>
      <c r="BD46" s="310">
        <f t="shared" si="8"/>
        <v>24.469812278031455</v>
      </c>
      <c r="BE46" s="311">
        <f>BE45+BE41</f>
        <v>24589</v>
      </c>
      <c r="BF46" s="312">
        <f>BF45+BF41</f>
        <v>23641</v>
      </c>
      <c r="BG46" s="308">
        <f>BG45+BG41</f>
        <v>48230</v>
      </c>
      <c r="BH46" s="313">
        <f>BH45+BH41</f>
        <v>2944</v>
      </c>
      <c r="BI46" s="314">
        <f t="shared" si="30"/>
        <v>16.382472826086957</v>
      </c>
      <c r="BJ46" s="315">
        <f t="shared" si="31"/>
        <v>16.522781774580334</v>
      </c>
      <c r="BK46" s="316">
        <f>BK45+BK41</f>
        <v>1774</v>
      </c>
      <c r="BL46" s="317">
        <f>BL45+BL41</f>
        <v>1145</v>
      </c>
      <c r="BM46" s="318">
        <f>BM45+BM41</f>
        <v>2919</v>
      </c>
      <c r="BN46" s="307">
        <f>BN45+BN41</f>
        <v>200</v>
      </c>
      <c r="BO46" s="308">
        <f>BO45+BO41</f>
        <v>1888</v>
      </c>
      <c r="BP46" s="309">
        <f t="shared" si="32"/>
        <v>255.61500000000001</v>
      </c>
      <c r="BQ46" s="310">
        <f t="shared" si="9"/>
        <v>27.077860169491526</v>
      </c>
      <c r="BR46" s="311">
        <f>BR45+BR41</f>
        <v>26219</v>
      </c>
      <c r="BS46" s="312">
        <f>BS45+BS41</f>
        <v>24904</v>
      </c>
      <c r="BT46" s="308">
        <f>BT45+BT41</f>
        <v>51123</v>
      </c>
      <c r="BU46" s="313">
        <f>BU45+BU41</f>
        <v>2083</v>
      </c>
      <c r="BV46" s="314">
        <f t="shared" si="33"/>
        <v>24.542966874699953</v>
      </c>
      <c r="BW46" s="315">
        <f t="shared" si="34"/>
        <v>15.421719457013575</v>
      </c>
      <c r="BX46" s="316">
        <f>BX45+BX41</f>
        <v>1995</v>
      </c>
      <c r="BY46" s="317">
        <f>BY45+BY41</f>
        <v>1320</v>
      </c>
      <c r="BZ46" s="318">
        <f>BZ45+BZ41</f>
        <v>3315</v>
      </c>
      <c r="CA46" s="307">
        <f>CA45+CA41</f>
        <v>656</v>
      </c>
      <c r="CB46" s="308">
        <f>CB45+CB41</f>
        <v>3859</v>
      </c>
      <c r="CC46" s="309">
        <f t="shared" si="35"/>
        <v>151.45274390243901</v>
      </c>
      <c r="CD46" s="310">
        <f t="shared" si="11"/>
        <v>25.745789064524487</v>
      </c>
      <c r="CE46" s="311">
        <f>CE45+CE41</f>
        <v>50808</v>
      </c>
      <c r="CF46" s="312">
        <f>CF45+CF41</f>
        <v>48545</v>
      </c>
      <c r="CG46" s="308">
        <f>CG45+CG41</f>
        <v>99353</v>
      </c>
      <c r="CH46" s="313">
        <f>CH45+CH41</f>
        <v>5027</v>
      </c>
      <c r="CI46" s="314">
        <f t="shared" si="36"/>
        <v>19.763875074597177</v>
      </c>
      <c r="CJ46" s="315">
        <f t="shared" si="37"/>
        <v>15.937279435354508</v>
      </c>
      <c r="CK46" s="316">
        <f>CK45+CK41</f>
        <v>3769</v>
      </c>
      <c r="CL46" s="317">
        <f>CL45+CL41</f>
        <v>2465</v>
      </c>
      <c r="CM46" s="318">
        <f>CM45+CM41</f>
        <v>6234</v>
      </c>
      <c r="CN46" s="307">
        <f>CN45+CN41</f>
        <v>96</v>
      </c>
      <c r="CO46" s="308">
        <f>CO45+CO41</f>
        <v>1593</v>
      </c>
      <c r="CP46" s="309">
        <f t="shared" si="38"/>
        <v>427.79166666666669</v>
      </c>
      <c r="CQ46" s="310">
        <f t="shared" si="14"/>
        <v>25.780288763339613</v>
      </c>
      <c r="CR46" s="311">
        <f>CR45+CR41</f>
        <v>20612</v>
      </c>
      <c r="CS46" s="312">
        <f>CS45+CS41</f>
        <v>20456</v>
      </c>
      <c r="CT46" s="308">
        <f>CT45+CT41</f>
        <v>41068</v>
      </c>
      <c r="CU46" s="313">
        <f>CU45+CU41</f>
        <v>2371</v>
      </c>
      <c r="CV46" s="314">
        <f t="shared" si="39"/>
        <v>17.3209616195698</v>
      </c>
      <c r="CW46" s="315">
        <f t="shared" si="40"/>
        <v>13.464918032786885</v>
      </c>
      <c r="CX46" s="316">
        <f>CX45+CX41</f>
        <v>2057</v>
      </c>
      <c r="CY46" s="317">
        <f>CY45+CY41</f>
        <v>993</v>
      </c>
      <c r="CZ46" s="318">
        <f>CZ45+CZ41</f>
        <v>3050</v>
      </c>
      <c r="DA46" s="319">
        <f>DA45+DA41</f>
        <v>36</v>
      </c>
      <c r="DB46" s="320">
        <f>DB45+DB41</f>
        <v>627</v>
      </c>
      <c r="DC46" s="321">
        <f t="shared" si="41"/>
        <v>468.16666666666669</v>
      </c>
      <c r="DD46" s="322">
        <f t="shared" si="15"/>
        <v>26.880382775119617</v>
      </c>
      <c r="DE46" s="323">
        <f>DE45+DE41</f>
        <v>8032</v>
      </c>
      <c r="DF46" s="320">
        <f>DF45+DF41</f>
        <v>8822</v>
      </c>
      <c r="DG46" s="324">
        <f>DG45+DG41</f>
        <v>16854</v>
      </c>
      <c r="DH46" s="324">
        <f>DH45+DH41</f>
        <v>820</v>
      </c>
      <c r="DI46" s="325">
        <f t="shared" si="42"/>
        <v>20.553658536585367</v>
      </c>
      <c r="DJ46" s="326">
        <f t="shared" si="43"/>
        <v>14.454545454545455</v>
      </c>
      <c r="DK46" s="323">
        <f>DK45+DK41</f>
        <v>846</v>
      </c>
      <c r="DL46" s="320">
        <f>DL45+DL41</f>
        <v>320</v>
      </c>
      <c r="DM46" s="327">
        <f>DM45+DM41</f>
        <v>1166</v>
      </c>
      <c r="DN46" s="319">
        <f t="shared" si="16"/>
        <v>60</v>
      </c>
      <c r="DO46" s="320">
        <f t="shared" si="16"/>
        <v>966</v>
      </c>
      <c r="DP46" s="321">
        <f t="shared" si="44"/>
        <v>403.56666666666666</v>
      </c>
      <c r="DQ46" s="322">
        <f t="shared" si="17"/>
        <v>25.06625258799172</v>
      </c>
      <c r="DR46" s="323">
        <f t="shared" si="18"/>
        <v>12580</v>
      </c>
      <c r="DS46" s="320">
        <f t="shared" si="18"/>
        <v>11634</v>
      </c>
      <c r="DT46" s="324">
        <f t="shared" si="18"/>
        <v>24214</v>
      </c>
      <c r="DU46" s="324">
        <f t="shared" si="18"/>
        <v>1551</v>
      </c>
      <c r="DV46" s="325">
        <f t="shared" si="45"/>
        <v>15.611863313990973</v>
      </c>
      <c r="DW46" s="326">
        <f t="shared" si="46"/>
        <v>12.852441613588111</v>
      </c>
      <c r="DX46" s="323">
        <f t="shared" si="19"/>
        <v>1211</v>
      </c>
      <c r="DY46" s="320">
        <f t="shared" si="19"/>
        <v>673</v>
      </c>
      <c r="DZ46" s="327">
        <f t="shared" si="19"/>
        <v>1884</v>
      </c>
      <c r="EA46" s="1"/>
    </row>
    <row r="47" spans="1:131" ht="3" customHeight="1" x14ac:dyDescent="0.25">
      <c r="A47" s="1"/>
      <c r="EA47" s="1"/>
    </row>
    <row r="48" spans="1:13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328"/>
      <c r="U48" s="329" t="s">
        <v>51</v>
      </c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330"/>
      <c r="BA48" s="1"/>
      <c r="BB48" s="331"/>
      <c r="BC48" s="1"/>
      <c r="BD48" s="1"/>
      <c r="BE48" s="1"/>
      <c r="BF48" s="1"/>
      <c r="BG48" s="332"/>
      <c r="BH48" s="333"/>
      <c r="BI48" s="332"/>
      <c r="BJ48" s="332"/>
      <c r="BK48" s="332"/>
      <c r="BL48" s="332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</row>
  </sheetData>
  <autoFilter ref="B8:AZ46"/>
  <mergeCells count="107">
    <mergeCell ref="DV6:DV7"/>
    <mergeCell ref="DW6:DW7"/>
    <mergeCell ref="DX6:DZ6"/>
    <mergeCell ref="DN6:DN7"/>
    <mergeCell ref="DO6:DO7"/>
    <mergeCell ref="DP6:DP7"/>
    <mergeCell ref="DQ6:DQ7"/>
    <mergeCell ref="DR6:DT6"/>
    <mergeCell ref="DU6:DU7"/>
    <mergeCell ref="DD6:DD7"/>
    <mergeCell ref="DE6:DG6"/>
    <mergeCell ref="DH6:DH7"/>
    <mergeCell ref="DI6:DI7"/>
    <mergeCell ref="DJ6:DJ7"/>
    <mergeCell ref="DK6:DM6"/>
    <mergeCell ref="CV6:CV7"/>
    <mergeCell ref="CW6:CW7"/>
    <mergeCell ref="CX6:CZ6"/>
    <mergeCell ref="DA6:DA7"/>
    <mergeCell ref="DB6:DB7"/>
    <mergeCell ref="DC6:DC7"/>
    <mergeCell ref="CN6:CN7"/>
    <mergeCell ref="CO6:CO7"/>
    <mergeCell ref="CP6:CP7"/>
    <mergeCell ref="CQ6:CQ7"/>
    <mergeCell ref="CR6:CT6"/>
    <mergeCell ref="CU6:CU7"/>
    <mergeCell ref="CD6:CD7"/>
    <mergeCell ref="CE6:CG6"/>
    <mergeCell ref="CH6:CH7"/>
    <mergeCell ref="CI6:CI7"/>
    <mergeCell ref="CJ6:CJ7"/>
    <mergeCell ref="CK6:CM6"/>
    <mergeCell ref="BV6:BV7"/>
    <mergeCell ref="BW6:BW7"/>
    <mergeCell ref="BX6:BZ6"/>
    <mergeCell ref="CA6:CA7"/>
    <mergeCell ref="CB6:CB7"/>
    <mergeCell ref="CC6:CC7"/>
    <mergeCell ref="BN6:BN7"/>
    <mergeCell ref="BO6:BO7"/>
    <mergeCell ref="BP6:BP7"/>
    <mergeCell ref="BQ6:BQ7"/>
    <mergeCell ref="BR6:BT6"/>
    <mergeCell ref="BU6:BU7"/>
    <mergeCell ref="BD6:BD7"/>
    <mergeCell ref="BE6:BG6"/>
    <mergeCell ref="BH6:BH7"/>
    <mergeCell ref="BI6:BI7"/>
    <mergeCell ref="BJ6:BJ7"/>
    <mergeCell ref="BK6:BM6"/>
    <mergeCell ref="AV6:AV7"/>
    <mergeCell ref="AW6:AW7"/>
    <mergeCell ref="AX6:AZ6"/>
    <mergeCell ref="BA6:BA7"/>
    <mergeCell ref="BB6:BB7"/>
    <mergeCell ref="BC6:BC7"/>
    <mergeCell ref="AN6:AN7"/>
    <mergeCell ref="AO6:AO7"/>
    <mergeCell ref="AP6:AP7"/>
    <mergeCell ref="AQ6:AQ7"/>
    <mergeCell ref="AR6:AT6"/>
    <mergeCell ref="AU6:AU7"/>
    <mergeCell ref="AD6:AD7"/>
    <mergeCell ref="AE6:AG6"/>
    <mergeCell ref="AH6:AH7"/>
    <mergeCell ref="AI6:AI7"/>
    <mergeCell ref="AJ6:AJ7"/>
    <mergeCell ref="AK6:AM6"/>
    <mergeCell ref="V6:V7"/>
    <mergeCell ref="W6:W7"/>
    <mergeCell ref="X6:Z6"/>
    <mergeCell ref="AA6:AA7"/>
    <mergeCell ref="AB6:AB7"/>
    <mergeCell ref="AC6:AC7"/>
    <mergeCell ref="N6:N7"/>
    <mergeCell ref="O6:O7"/>
    <mergeCell ref="P6:P7"/>
    <mergeCell ref="Q6:Q7"/>
    <mergeCell ref="R6:T6"/>
    <mergeCell ref="U6:U7"/>
    <mergeCell ref="DA4:DM5"/>
    <mergeCell ref="DN4:DZ5"/>
    <mergeCell ref="AA5:AM5"/>
    <mergeCell ref="AN5:AZ5"/>
    <mergeCell ref="G6:G7"/>
    <mergeCell ref="H6:H7"/>
    <mergeCell ref="I6:I7"/>
    <mergeCell ref="J6:J7"/>
    <mergeCell ref="K6:K7"/>
    <mergeCell ref="L6:L7"/>
    <mergeCell ref="N4:Z5"/>
    <mergeCell ref="AA4:AZ4"/>
    <mergeCell ref="BA4:BM5"/>
    <mergeCell ref="BN4:BZ5"/>
    <mergeCell ref="CA4:CM5"/>
    <mergeCell ref="CN4:CZ5"/>
    <mergeCell ref="B1:CZ1"/>
    <mergeCell ref="B2:CZ2"/>
    <mergeCell ref="B3:CZ3"/>
    <mergeCell ref="B4:B7"/>
    <mergeCell ref="C4:C7"/>
    <mergeCell ref="D4:D7"/>
    <mergeCell ref="E4:E7"/>
    <mergeCell ref="F4:F7"/>
    <mergeCell ref="G4:I5"/>
    <mergeCell ref="J4:L5"/>
  </mergeCells>
  <hyperlinks>
    <hyperlink ref="B1:BO1" location="A!A1" display="ANASAYFA"/>
    <hyperlink ref="G1:I1" location="A!A1" display="ANASAYFA"/>
  </hyperlinks>
  <printOptions horizontalCentered="1"/>
  <pageMargins left="0.15748031496062992" right="0.15748031496062992" top="0" bottom="0.15748031496062992" header="0.23622047244094491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Genel</vt:lpstr>
      <vt:lpstr>Genel!Yazdırma_Alanı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DOLAS</dc:creator>
  <cp:lastModifiedBy>Ismail DOLAS</cp:lastModifiedBy>
  <dcterms:created xsi:type="dcterms:W3CDTF">2018-12-13T07:39:14Z</dcterms:created>
  <dcterms:modified xsi:type="dcterms:W3CDTF">2018-12-13T07:40:11Z</dcterms:modified>
</cp:coreProperties>
</file>